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rk.PARROTPRODUCTS\Documents\"/>
    </mc:Choice>
  </mc:AlternateContent>
  <bookViews>
    <workbookView xWindow="0" yWindow="0" windowWidth="28800" windowHeight="11610" tabRatio="994" activeTab="8"/>
  </bookViews>
  <sheets>
    <sheet name="Triple Crown 1 - 2016 " sheetId="8" r:id="rId1"/>
    <sheet name="Triple Crown 2 - 2016 " sheetId="9" r:id="rId2"/>
    <sheet name="Triple Crown 3 - 2016 " sheetId="10" r:id="rId3"/>
    <sheet name="Triple Crown 4 - 2017 " sheetId="11" r:id="rId4"/>
    <sheet name="ISAF SCHRS Handicaps" sheetId="1" r:id="rId5"/>
    <sheet name="Pearlys Challenge" sheetId="2" r:id="rId6"/>
    <sheet name="TC 2016 Overall Standings" sheetId="3" r:id="rId7"/>
    <sheet name="Triple Crown 4 - 28.01.2017" sheetId="12" r:id="rId8"/>
    <sheet name="TC 2016~2017 Overall Standings" sheetId="13" r:id="rId9"/>
  </sheets>
  <definedNames>
    <definedName name="_xlnm.Print_Area" localSheetId="6">'TC 2016 Overall Standings'!$B$2:$J$43</definedName>
    <definedName name="_xlnm.Print_Area" localSheetId="8">'TC 2016~2017 Overall Standings'!$A$1:$I$42</definedName>
    <definedName name="_xlnm.Print_Area" localSheetId="0">'Triple Crown 1 - 2016 '!$A$1:$M$27</definedName>
    <definedName name="_xlnm.Print_Area" localSheetId="1">'Triple Crown 2 - 2016 '!$A$1:$M$23</definedName>
    <definedName name="_xlnm.Print_Area" localSheetId="2">'Triple Crown 3 - 2016 '!$A$1:$L$16</definedName>
    <definedName name="_xlnm.Print_Area" localSheetId="3">'Triple Crown 4 - 2017 '!$A$1:$L$16</definedName>
    <definedName name="_xlnm.Print_Area" localSheetId="7">'Triple Crown 4 - 28.01.2017'!$A$1:$J$21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2" i="13" l="1"/>
  <c r="I42" i="13"/>
  <c r="H41" i="13"/>
  <c r="I41" i="13"/>
  <c r="H40" i="13"/>
  <c r="I40" i="13"/>
  <c r="H39" i="13"/>
  <c r="I39" i="13"/>
  <c r="H38" i="13"/>
  <c r="I38" i="13"/>
  <c r="H37" i="13"/>
  <c r="I37" i="13"/>
  <c r="H36" i="13"/>
  <c r="I36" i="13"/>
  <c r="H35" i="13"/>
  <c r="I35" i="13"/>
  <c r="H34" i="13"/>
  <c r="I34" i="13"/>
  <c r="H33" i="13"/>
  <c r="I33" i="13"/>
  <c r="H32" i="13"/>
  <c r="I32" i="13"/>
  <c r="H31" i="13"/>
  <c r="I31" i="13"/>
  <c r="H30" i="13"/>
  <c r="I30" i="13"/>
  <c r="H29" i="13"/>
  <c r="I29" i="13"/>
  <c r="H28" i="13"/>
  <c r="I28" i="13"/>
  <c r="H27" i="13"/>
  <c r="I27" i="13"/>
  <c r="H26" i="13"/>
  <c r="I26" i="13"/>
  <c r="H25" i="13"/>
  <c r="I25" i="13"/>
  <c r="H24" i="13"/>
  <c r="I24" i="13"/>
  <c r="H23" i="13"/>
  <c r="I23" i="13"/>
  <c r="H22" i="13"/>
  <c r="I22" i="13"/>
  <c r="H21" i="13"/>
  <c r="I21" i="13"/>
  <c r="H20" i="13"/>
  <c r="I20" i="13"/>
  <c r="H19" i="13"/>
  <c r="I19" i="13"/>
  <c r="H18" i="13"/>
  <c r="I18" i="13"/>
  <c r="H17" i="13"/>
  <c r="I17" i="13"/>
  <c r="H16" i="13"/>
  <c r="I16" i="13"/>
  <c r="H15" i="13"/>
  <c r="I15" i="13"/>
  <c r="H14" i="13"/>
  <c r="I14" i="13"/>
  <c r="H13" i="13"/>
  <c r="I13" i="13"/>
  <c r="H12" i="13"/>
  <c r="I12" i="13"/>
  <c r="H11" i="13"/>
  <c r="I11" i="13"/>
  <c r="H10" i="13"/>
  <c r="I10" i="13"/>
  <c r="H9" i="13"/>
  <c r="I9" i="13"/>
  <c r="H8" i="13"/>
  <c r="I8" i="13"/>
  <c r="H7" i="13"/>
  <c r="I7" i="13"/>
  <c r="H6" i="13"/>
  <c r="I6" i="13"/>
  <c r="H5" i="13"/>
  <c r="I5" i="13"/>
  <c r="H4" i="13"/>
  <c r="I4" i="13"/>
  <c r="H30" i="12"/>
  <c r="I30" i="12"/>
  <c r="J30" i="12"/>
  <c r="H29" i="12"/>
  <c r="I29" i="12"/>
  <c r="J29" i="12"/>
  <c r="H28" i="12"/>
  <c r="I28" i="12"/>
  <c r="J28" i="12"/>
  <c r="H27" i="12"/>
  <c r="I27" i="12"/>
  <c r="J27" i="12"/>
  <c r="H26" i="12"/>
  <c r="I26" i="12"/>
  <c r="J26" i="12"/>
  <c r="H25" i="12"/>
  <c r="I25" i="12"/>
  <c r="J25" i="12"/>
  <c r="H24" i="12"/>
  <c r="I24" i="12"/>
  <c r="J24" i="12"/>
  <c r="H23" i="12"/>
  <c r="I23" i="12"/>
  <c r="J23" i="12"/>
  <c r="H22" i="12"/>
  <c r="I22" i="12"/>
  <c r="J22" i="12"/>
  <c r="H18" i="12"/>
  <c r="I18" i="12"/>
  <c r="J18" i="12"/>
  <c r="H17" i="12"/>
  <c r="I17" i="12"/>
  <c r="J17" i="12"/>
  <c r="H16" i="12"/>
  <c r="I16" i="12"/>
  <c r="J16" i="12"/>
  <c r="H15" i="12"/>
  <c r="I15" i="12"/>
  <c r="J15" i="12"/>
  <c r="H14" i="12"/>
  <c r="I14" i="12"/>
  <c r="J14" i="12"/>
  <c r="H13" i="12"/>
  <c r="I13" i="12"/>
  <c r="J13" i="12"/>
  <c r="H12" i="12"/>
  <c r="I12" i="12"/>
  <c r="J12" i="12"/>
  <c r="H11" i="12"/>
  <c r="I11" i="12"/>
  <c r="J11" i="12"/>
  <c r="H10" i="12"/>
  <c r="I10" i="12"/>
  <c r="J10" i="12"/>
  <c r="H9" i="12"/>
  <c r="I9" i="12"/>
  <c r="J9" i="12"/>
  <c r="H8" i="12"/>
  <c r="I8" i="12"/>
  <c r="J8" i="12"/>
  <c r="H7" i="12"/>
  <c r="I7" i="12"/>
  <c r="J7" i="12"/>
  <c r="H6" i="12"/>
  <c r="I6" i="12"/>
  <c r="J6" i="12"/>
  <c r="H5" i="12"/>
  <c r="I5" i="12"/>
  <c r="J5" i="12"/>
  <c r="H4" i="12"/>
  <c r="I4" i="12"/>
  <c r="J4" i="12"/>
  <c r="H3" i="12"/>
  <c r="I3" i="12"/>
  <c r="J3" i="12"/>
  <c r="H2" i="12"/>
  <c r="I2" i="12"/>
  <c r="J2" i="12"/>
  <c r="I26" i="3"/>
  <c r="I38" i="3"/>
  <c r="J38" i="3"/>
  <c r="I33" i="3"/>
  <c r="J33" i="3"/>
  <c r="I27" i="3"/>
  <c r="J27" i="3"/>
  <c r="I9" i="3"/>
  <c r="J9" i="3"/>
  <c r="I10" i="3"/>
  <c r="J10" i="3"/>
  <c r="I6" i="3"/>
  <c r="J6" i="3"/>
  <c r="I8" i="3"/>
  <c r="J8" i="3"/>
  <c r="I5" i="3"/>
  <c r="J5" i="3"/>
  <c r="I15" i="3"/>
  <c r="J15" i="3"/>
  <c r="I12" i="3"/>
  <c r="J12" i="3"/>
  <c r="I16" i="3"/>
  <c r="J16" i="3"/>
  <c r="I13" i="3"/>
  <c r="J13" i="3"/>
  <c r="I17" i="3"/>
  <c r="J17" i="3"/>
  <c r="I11" i="3"/>
  <c r="J11" i="3"/>
  <c r="I21" i="3"/>
  <c r="J21" i="3"/>
  <c r="I18" i="3"/>
  <c r="J18" i="3"/>
  <c r="I14" i="3"/>
  <c r="J14" i="3"/>
  <c r="I19" i="3"/>
  <c r="J19" i="3"/>
  <c r="I22" i="3"/>
  <c r="J22" i="3"/>
  <c r="I23" i="3"/>
  <c r="J23" i="3"/>
  <c r="I30" i="3"/>
  <c r="J30" i="3"/>
  <c r="I32" i="3"/>
  <c r="J32" i="3"/>
  <c r="I29" i="3"/>
  <c r="J29" i="3"/>
  <c r="J26" i="3"/>
  <c r="I25" i="3"/>
  <c r="J25" i="3"/>
  <c r="I34" i="3"/>
  <c r="J34" i="3"/>
  <c r="I35" i="3"/>
  <c r="J35" i="3"/>
  <c r="I24" i="3"/>
  <c r="J24" i="3"/>
  <c r="I28" i="3"/>
  <c r="J28" i="3"/>
  <c r="I39" i="3"/>
  <c r="J39" i="3"/>
  <c r="I31" i="3"/>
  <c r="J31" i="3"/>
  <c r="I43" i="3"/>
  <c r="J43" i="3"/>
  <c r="I42" i="3"/>
  <c r="J42" i="3"/>
  <c r="I40" i="3"/>
  <c r="J40" i="3"/>
  <c r="I41" i="3"/>
  <c r="J41" i="3"/>
  <c r="I37" i="3"/>
  <c r="J37" i="3"/>
  <c r="I36" i="3"/>
  <c r="J36" i="3"/>
  <c r="I20" i="3"/>
  <c r="J20" i="3"/>
  <c r="I7" i="3"/>
  <c r="J7" i="3"/>
  <c r="G6" i="2"/>
  <c r="G14" i="2"/>
  <c r="G4" i="2"/>
  <c r="G15" i="2"/>
  <c r="G10" i="2"/>
  <c r="G12" i="2"/>
  <c r="G3" i="2"/>
  <c r="G8" i="2"/>
  <c r="G9" i="2"/>
  <c r="G13" i="2"/>
  <c r="G17" i="2"/>
  <c r="G16" i="2"/>
  <c r="G5" i="2"/>
  <c r="G7" i="2"/>
  <c r="G18" i="2"/>
  <c r="G2" i="2"/>
  <c r="G11" i="2"/>
  <c r="J15" i="2"/>
  <c r="K15" i="2"/>
  <c r="L15" i="2"/>
  <c r="J10" i="2"/>
  <c r="K10" i="2"/>
  <c r="L10" i="2"/>
  <c r="J6" i="2"/>
  <c r="K6" i="2"/>
  <c r="L6" i="2"/>
  <c r="J12" i="2"/>
  <c r="K12" i="2"/>
  <c r="L12" i="2"/>
  <c r="J3" i="2"/>
  <c r="K3" i="2"/>
  <c r="L3" i="2"/>
  <c r="J8" i="2"/>
  <c r="K8" i="2"/>
  <c r="L8" i="2"/>
  <c r="J9" i="2"/>
  <c r="K9" i="2"/>
  <c r="L9" i="2"/>
  <c r="J13" i="2"/>
  <c r="K13" i="2"/>
  <c r="L13" i="2"/>
  <c r="J17" i="2"/>
  <c r="K17" i="2"/>
  <c r="L17" i="2"/>
  <c r="J16" i="2"/>
  <c r="K16" i="2"/>
  <c r="L16" i="2"/>
  <c r="J14" i="2"/>
  <c r="K14" i="2"/>
  <c r="L14" i="2"/>
  <c r="J5" i="2"/>
  <c r="K5" i="2"/>
  <c r="L5" i="2"/>
  <c r="J7" i="2"/>
  <c r="K7" i="2"/>
  <c r="L7" i="2"/>
  <c r="J18" i="2"/>
  <c r="K18" i="2"/>
  <c r="L18" i="2"/>
  <c r="J4" i="2"/>
  <c r="K4" i="2"/>
  <c r="L4" i="2"/>
  <c r="J2" i="2"/>
  <c r="K2" i="2"/>
  <c r="L2" i="2"/>
  <c r="J11" i="2"/>
  <c r="K11" i="2"/>
  <c r="L11" i="2"/>
  <c r="J21" i="9"/>
  <c r="K21" i="9"/>
  <c r="L21" i="9"/>
  <c r="J2" i="9"/>
  <c r="K2" i="9"/>
  <c r="L2" i="9"/>
  <c r="M21" i="9"/>
  <c r="J23" i="9"/>
  <c r="K23" i="9"/>
  <c r="L23" i="9"/>
  <c r="M23" i="9"/>
  <c r="J20" i="9"/>
  <c r="K20" i="9"/>
  <c r="L20" i="9"/>
  <c r="M20" i="9"/>
  <c r="J22" i="9"/>
  <c r="K22" i="9"/>
  <c r="L22" i="9"/>
  <c r="M22" i="9"/>
  <c r="J19" i="9"/>
  <c r="K19" i="9"/>
  <c r="L19" i="9"/>
  <c r="M19" i="9"/>
  <c r="J18" i="9"/>
  <c r="K18" i="9"/>
  <c r="L18" i="9"/>
  <c r="M18" i="9"/>
  <c r="J17" i="9"/>
  <c r="K17" i="9"/>
  <c r="L17" i="9"/>
  <c r="M17" i="9"/>
  <c r="J16" i="9"/>
  <c r="K16" i="9"/>
  <c r="L16" i="9"/>
  <c r="M16" i="9"/>
  <c r="J15" i="9"/>
  <c r="K15" i="9"/>
  <c r="L15" i="9"/>
  <c r="M15" i="9"/>
  <c r="J14" i="9"/>
  <c r="K14" i="9"/>
  <c r="L14" i="9"/>
  <c r="M14" i="9"/>
  <c r="J13" i="9"/>
  <c r="K13" i="9"/>
  <c r="L13" i="9"/>
  <c r="M13" i="9"/>
  <c r="J12" i="9"/>
  <c r="K12" i="9"/>
  <c r="L12" i="9"/>
  <c r="M12" i="9"/>
  <c r="J11" i="9"/>
  <c r="K11" i="9"/>
  <c r="L11" i="9"/>
  <c r="M11" i="9"/>
  <c r="J10" i="9"/>
  <c r="K10" i="9"/>
  <c r="L10" i="9"/>
  <c r="M10" i="9"/>
  <c r="J9" i="9"/>
  <c r="K9" i="9"/>
  <c r="L9" i="9"/>
  <c r="M9" i="9"/>
  <c r="J8" i="9"/>
  <c r="K8" i="9"/>
  <c r="L8" i="9"/>
  <c r="M8" i="9"/>
  <c r="J7" i="9"/>
  <c r="K7" i="9"/>
  <c r="L7" i="9"/>
  <c r="M7" i="9"/>
  <c r="J6" i="9"/>
  <c r="K6" i="9"/>
  <c r="L6" i="9"/>
  <c r="M6" i="9"/>
  <c r="J5" i="9"/>
  <c r="K5" i="9"/>
  <c r="L5" i="9"/>
  <c r="M5" i="9"/>
  <c r="J4" i="9"/>
  <c r="K4" i="9"/>
  <c r="L4" i="9"/>
  <c r="M4" i="9"/>
  <c r="J3" i="9"/>
  <c r="K3" i="9"/>
  <c r="L3" i="9"/>
  <c r="M3" i="9"/>
  <c r="J4" i="8"/>
  <c r="K4" i="8"/>
  <c r="L4" i="8"/>
  <c r="J3" i="8"/>
  <c r="K3" i="8"/>
  <c r="L3" i="8"/>
  <c r="M4" i="8"/>
  <c r="J31" i="8"/>
  <c r="K31" i="8"/>
  <c r="L31" i="8"/>
  <c r="M31" i="8"/>
  <c r="J30" i="8"/>
  <c r="K30" i="8"/>
  <c r="L30" i="8"/>
  <c r="M30" i="8"/>
  <c r="J29" i="8"/>
  <c r="K29" i="8"/>
  <c r="L29" i="8"/>
  <c r="M29" i="8"/>
  <c r="J28" i="8"/>
  <c r="K28" i="8"/>
  <c r="L28" i="8"/>
  <c r="M28" i="8"/>
  <c r="J26" i="8"/>
  <c r="K26" i="8"/>
  <c r="L26" i="8"/>
  <c r="M26" i="8"/>
  <c r="J25" i="8"/>
  <c r="K25" i="8"/>
  <c r="L25" i="8"/>
  <c r="M25" i="8"/>
  <c r="J24" i="8"/>
  <c r="K24" i="8"/>
  <c r="L24" i="8"/>
  <c r="M24" i="8"/>
  <c r="J27" i="8"/>
  <c r="K27" i="8"/>
  <c r="L27" i="8"/>
  <c r="M27" i="8"/>
  <c r="J23" i="8"/>
  <c r="K23" i="8"/>
  <c r="L23" i="8"/>
  <c r="M23" i="8"/>
  <c r="J22" i="8"/>
  <c r="K22" i="8"/>
  <c r="L22" i="8"/>
  <c r="M22" i="8"/>
  <c r="J21" i="8"/>
  <c r="K21" i="8"/>
  <c r="L21" i="8"/>
  <c r="M21" i="8"/>
  <c r="J20" i="8"/>
  <c r="K20" i="8"/>
  <c r="L20" i="8"/>
  <c r="M20" i="8"/>
  <c r="J19" i="8"/>
  <c r="K19" i="8"/>
  <c r="L19" i="8"/>
  <c r="M19" i="8"/>
  <c r="J18" i="8"/>
  <c r="K18" i="8"/>
  <c r="L18" i="8"/>
  <c r="M18" i="8"/>
  <c r="J17" i="8"/>
  <c r="K17" i="8"/>
  <c r="L17" i="8"/>
  <c r="M17" i="8"/>
  <c r="J16" i="8"/>
  <c r="K16" i="8"/>
  <c r="L16" i="8"/>
  <c r="M16" i="8"/>
  <c r="J15" i="8"/>
  <c r="K15" i="8"/>
  <c r="L15" i="8"/>
  <c r="M15" i="8"/>
  <c r="J14" i="8"/>
  <c r="K14" i="8"/>
  <c r="L14" i="8"/>
  <c r="M14" i="8"/>
  <c r="J13" i="8"/>
  <c r="K13" i="8"/>
  <c r="L13" i="8"/>
  <c r="M13" i="8"/>
  <c r="J12" i="8"/>
  <c r="K12" i="8"/>
  <c r="L12" i="8"/>
  <c r="M12" i="8"/>
  <c r="J11" i="8"/>
  <c r="K11" i="8"/>
  <c r="L11" i="8"/>
  <c r="M11" i="8"/>
  <c r="J10" i="8"/>
  <c r="K10" i="8"/>
  <c r="L10" i="8"/>
  <c r="M10" i="8"/>
  <c r="J9" i="8"/>
  <c r="K9" i="8"/>
  <c r="L9" i="8"/>
  <c r="M9" i="8"/>
  <c r="J8" i="8"/>
  <c r="K8" i="8"/>
  <c r="L8" i="8"/>
  <c r="M8" i="8"/>
  <c r="J7" i="8"/>
  <c r="K7" i="8"/>
  <c r="L7" i="8"/>
  <c r="M7" i="8"/>
  <c r="J6" i="8"/>
  <c r="K6" i="8"/>
  <c r="L6" i="8"/>
  <c r="M6" i="8"/>
  <c r="J5" i="8"/>
  <c r="K5" i="8"/>
  <c r="L5" i="8"/>
  <c r="M5" i="8"/>
  <c r="J30" i="11"/>
  <c r="K30" i="11"/>
  <c r="L30" i="11"/>
  <c r="J29" i="11"/>
  <c r="K29" i="11"/>
  <c r="L29" i="11"/>
  <c r="J28" i="11"/>
  <c r="K28" i="11"/>
  <c r="L28" i="11"/>
  <c r="J27" i="11"/>
  <c r="K27" i="11"/>
  <c r="L27" i="11"/>
  <c r="J26" i="11"/>
  <c r="K26" i="11"/>
  <c r="L26" i="11"/>
  <c r="J25" i="11"/>
  <c r="K25" i="11"/>
  <c r="L25" i="11"/>
  <c r="J24" i="11"/>
  <c r="K24" i="11"/>
  <c r="L24" i="11"/>
  <c r="J23" i="11"/>
  <c r="K23" i="11"/>
  <c r="L23" i="11"/>
  <c r="J22" i="11"/>
  <c r="K22" i="11"/>
  <c r="L22" i="11"/>
  <c r="K21" i="11"/>
  <c r="L21" i="11"/>
  <c r="K20" i="11"/>
  <c r="L20" i="11"/>
  <c r="K19" i="11"/>
  <c r="L19" i="11"/>
  <c r="J16" i="11"/>
  <c r="K16" i="11"/>
  <c r="L16" i="11"/>
  <c r="J15" i="11"/>
  <c r="K15" i="11"/>
  <c r="L15" i="11"/>
  <c r="J14" i="11"/>
  <c r="K14" i="11"/>
  <c r="L14" i="11"/>
  <c r="J7" i="11"/>
  <c r="K7" i="11"/>
  <c r="L7" i="11"/>
  <c r="J13" i="11"/>
  <c r="K13" i="11"/>
  <c r="L13" i="11"/>
  <c r="J9" i="11"/>
  <c r="K9" i="11"/>
  <c r="L9" i="11"/>
  <c r="J8" i="11"/>
  <c r="K8" i="11"/>
  <c r="L8" i="11"/>
  <c r="J17" i="11"/>
  <c r="K17" i="11"/>
  <c r="L17" i="11"/>
  <c r="J18" i="11"/>
  <c r="K18" i="11"/>
  <c r="L18" i="11"/>
  <c r="J6" i="11"/>
  <c r="K6" i="11"/>
  <c r="L6" i="11"/>
  <c r="J4" i="11"/>
  <c r="K4" i="11"/>
  <c r="L4" i="11"/>
  <c r="J12" i="11"/>
  <c r="K12" i="11"/>
  <c r="L12" i="11"/>
  <c r="J11" i="11"/>
  <c r="K11" i="11"/>
  <c r="L11" i="11"/>
  <c r="J10" i="11"/>
  <c r="K10" i="11"/>
  <c r="L10" i="11"/>
  <c r="J5" i="11"/>
  <c r="K5" i="11"/>
  <c r="L5" i="11"/>
  <c r="J3" i="11"/>
  <c r="K3" i="11"/>
  <c r="L3" i="11"/>
  <c r="J2" i="11"/>
  <c r="K2" i="11"/>
  <c r="L2" i="11"/>
  <c r="J30" i="10"/>
  <c r="K30" i="10"/>
  <c r="L30" i="10"/>
  <c r="J29" i="10"/>
  <c r="K29" i="10"/>
  <c r="L29" i="10"/>
  <c r="J28" i="10"/>
  <c r="K28" i="10"/>
  <c r="L28" i="10"/>
  <c r="J27" i="10"/>
  <c r="K27" i="10"/>
  <c r="L27" i="10"/>
  <c r="J26" i="10"/>
  <c r="K26" i="10"/>
  <c r="L26" i="10"/>
  <c r="J25" i="10"/>
  <c r="K25" i="10"/>
  <c r="L25" i="10"/>
  <c r="J24" i="10"/>
  <c r="K24" i="10"/>
  <c r="L24" i="10"/>
  <c r="J23" i="10"/>
  <c r="K23" i="10"/>
  <c r="L23" i="10"/>
  <c r="J22" i="10"/>
  <c r="K22" i="10"/>
  <c r="L22" i="10"/>
  <c r="J21" i="10"/>
  <c r="K21" i="10"/>
  <c r="L21" i="10"/>
  <c r="J20" i="10"/>
  <c r="K20" i="10"/>
  <c r="L20" i="10"/>
  <c r="J19" i="10"/>
  <c r="K19" i="10"/>
  <c r="L19" i="10"/>
  <c r="J18" i="10"/>
  <c r="K18" i="10"/>
  <c r="L18" i="10"/>
  <c r="J17" i="10"/>
  <c r="K17" i="10"/>
  <c r="L17" i="10"/>
  <c r="J4" i="10"/>
  <c r="K4" i="10"/>
  <c r="L4" i="10"/>
  <c r="J6" i="10"/>
  <c r="K6" i="10"/>
  <c r="L6" i="10"/>
  <c r="J14" i="10"/>
  <c r="K14" i="10"/>
  <c r="L14" i="10"/>
  <c r="J11" i="10"/>
  <c r="K11" i="10"/>
  <c r="L11" i="10"/>
  <c r="J7" i="10"/>
  <c r="K7" i="10"/>
  <c r="L7" i="10"/>
  <c r="J3" i="10"/>
  <c r="K3" i="10"/>
  <c r="L3" i="10"/>
  <c r="J9" i="10"/>
  <c r="K9" i="10"/>
  <c r="L9" i="10"/>
  <c r="J12" i="10"/>
  <c r="K12" i="10"/>
  <c r="L12" i="10"/>
  <c r="J8" i="10"/>
  <c r="K8" i="10"/>
  <c r="L8" i="10"/>
  <c r="J16" i="10"/>
  <c r="K16" i="10"/>
  <c r="L16" i="10"/>
  <c r="J2" i="10"/>
  <c r="K2" i="10"/>
  <c r="L2" i="10"/>
  <c r="J13" i="10"/>
  <c r="K13" i="10"/>
  <c r="L13" i="10"/>
  <c r="J5" i="10"/>
  <c r="K5" i="10"/>
  <c r="L5" i="10"/>
  <c r="J10" i="10"/>
  <c r="K10" i="10"/>
  <c r="L10" i="10"/>
  <c r="J15" i="10"/>
  <c r="K15" i="10"/>
  <c r="L15" i="10"/>
  <c r="J29" i="9"/>
  <c r="K29" i="9"/>
  <c r="L29" i="9"/>
  <c r="J28" i="9"/>
  <c r="K28" i="9"/>
  <c r="L28" i="9"/>
  <c r="J27" i="9"/>
  <c r="K27" i="9"/>
  <c r="L27" i="9"/>
  <c r="J26" i="9"/>
  <c r="K26" i="9"/>
  <c r="L26" i="9"/>
  <c r="J25" i="9"/>
  <c r="K25" i="9"/>
  <c r="L25" i="9"/>
  <c r="J24" i="9"/>
  <c r="K24" i="9"/>
  <c r="L24" i="9"/>
</calcChain>
</file>

<file path=xl/comments1.xml><?xml version="1.0" encoding="utf-8"?>
<comments xmlns="http://schemas.openxmlformats.org/spreadsheetml/2006/main">
  <authors>
    <author>jryall</author>
  </authors>
  <commentList>
    <comment ref="P8" authorId="0" shapeId="0">
      <text>
        <r>
          <rPr>
            <b/>
            <sz val="9"/>
            <color indexed="81"/>
            <rFont val="Tahoma"/>
            <family val="2"/>
          </rPr>
          <t>jryall:</t>
        </r>
        <r>
          <rPr>
            <sz val="9"/>
            <color indexed="81"/>
            <rFont val="Tahoma"/>
            <family val="2"/>
          </rPr>
          <t xml:space="preserve">
Note: No Handicap given for Mosquito in SCHRS ISAF Handicaps. Use Hobie 16 with Spinnaker. 
</t>
        </r>
      </text>
    </comment>
  </commentList>
</comments>
</file>

<file path=xl/comments2.xml><?xml version="1.0" encoding="utf-8"?>
<comments xmlns="http://schemas.openxmlformats.org/spreadsheetml/2006/main">
  <authors>
    <author>jryall</author>
  </authors>
  <commentList>
    <comment ref="P13" authorId="0" shapeId="0">
      <text>
        <r>
          <rPr>
            <b/>
            <sz val="9"/>
            <color indexed="81"/>
            <rFont val="Tahoma"/>
            <family val="2"/>
          </rPr>
          <t>jryall:</t>
        </r>
        <r>
          <rPr>
            <sz val="9"/>
            <color indexed="81"/>
            <rFont val="Tahoma"/>
            <family val="2"/>
          </rPr>
          <t xml:space="preserve">
Note: No Handicap given for Mosquito in SCHRS ISAF Handicaps. Use Hobie 16 with Spinnaker. 
</t>
        </r>
      </text>
    </comment>
  </commentList>
</comments>
</file>

<file path=xl/comments3.xml><?xml version="1.0" encoding="utf-8"?>
<comments xmlns="http://schemas.openxmlformats.org/spreadsheetml/2006/main">
  <authors>
    <author>jryall</author>
  </authors>
  <commentList>
    <comment ref="O7" authorId="0" shapeId="0">
      <text>
        <r>
          <rPr>
            <b/>
            <sz val="9"/>
            <color indexed="81"/>
            <rFont val="Tahoma"/>
            <family val="2"/>
          </rPr>
          <t>jryall:</t>
        </r>
        <r>
          <rPr>
            <sz val="9"/>
            <color indexed="81"/>
            <rFont val="Tahoma"/>
            <family val="2"/>
          </rPr>
          <t xml:space="preserve">
Note: No Handicap given for Mosquito in SCHRS ISAF Handicaps. Use Hobie 16 with Spinnaker. 
</t>
        </r>
      </text>
    </comment>
  </commentList>
</comments>
</file>

<file path=xl/comments4.xml><?xml version="1.0" encoding="utf-8"?>
<comments xmlns="http://schemas.openxmlformats.org/spreadsheetml/2006/main">
  <authors>
    <author>jryall</author>
  </authors>
  <commentList>
    <comment ref="R7" authorId="0" shapeId="0">
      <text>
        <r>
          <rPr>
            <b/>
            <sz val="9"/>
            <color indexed="81"/>
            <rFont val="Tahoma"/>
            <family val="2"/>
          </rPr>
          <t>jryall:</t>
        </r>
        <r>
          <rPr>
            <sz val="9"/>
            <color indexed="81"/>
            <rFont val="Tahoma"/>
            <family val="2"/>
          </rPr>
          <t xml:space="preserve">
Note: No Handicap given for Mosquito in SCHRS ISAF Handicaps. Use Hobie 16 with Spinnaker. 
</t>
        </r>
      </text>
    </comment>
  </commentList>
</comments>
</file>

<file path=xl/comments5.xml><?xml version="1.0" encoding="utf-8"?>
<comments xmlns="http://schemas.openxmlformats.org/spreadsheetml/2006/main">
  <authors>
    <author>jryall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jryall:</t>
        </r>
        <r>
          <rPr>
            <sz val="9"/>
            <color indexed="81"/>
            <rFont val="Tahoma"/>
            <family val="2"/>
          </rPr>
          <t xml:space="preserve">
Note: No Handicap given for Mosquito in SCHRS ISAF Handicaps. Use Hobie 16 with Spinnaker. 
</t>
        </r>
      </text>
    </comment>
  </commentList>
</comments>
</file>

<file path=xl/comments6.xml><?xml version="1.0" encoding="utf-8"?>
<comments xmlns="http://schemas.openxmlformats.org/spreadsheetml/2006/main">
  <authors>
    <author>jryall</author>
  </authors>
  <commentList>
    <comment ref="P7" authorId="0" shapeId="0">
      <text>
        <r>
          <rPr>
            <b/>
            <sz val="9"/>
            <color indexed="81"/>
            <rFont val="Tahoma"/>
            <family val="2"/>
          </rPr>
          <t>jryall:</t>
        </r>
        <r>
          <rPr>
            <sz val="9"/>
            <color indexed="81"/>
            <rFont val="Tahoma"/>
            <family val="2"/>
          </rPr>
          <t xml:space="preserve">
Note: No Handicap given for Mosquito in SCHRS ISAF Handicaps. Use Hobie 16 with Spinnaker. 
</t>
        </r>
      </text>
    </comment>
  </commentList>
</comments>
</file>

<file path=xl/comments7.xml><?xml version="1.0" encoding="utf-8"?>
<comments xmlns="http://schemas.openxmlformats.org/spreadsheetml/2006/main">
  <authors>
    <author>jryall</author>
  </authors>
  <commentList>
    <comment ref="P7" authorId="0" shapeId="0">
      <text>
        <r>
          <rPr>
            <b/>
            <sz val="9"/>
            <color indexed="81"/>
            <rFont val="Tahoma"/>
            <family val="2"/>
          </rPr>
          <t>jryall:</t>
        </r>
        <r>
          <rPr>
            <sz val="9"/>
            <color indexed="81"/>
            <rFont val="Tahoma"/>
            <family val="2"/>
          </rPr>
          <t xml:space="preserve">
Note: No Handicap given for Mosquito in SCHRS ISAF Handicaps. Use Hobie 16 with Spinnaker. 
</t>
        </r>
      </text>
    </comment>
  </commentList>
</comments>
</file>

<file path=xl/sharedStrings.xml><?xml version="1.0" encoding="utf-8"?>
<sst xmlns="http://schemas.openxmlformats.org/spreadsheetml/2006/main" count="1004" uniqueCount="219">
  <si>
    <t>Skipper</t>
  </si>
  <si>
    <t>Crew</t>
  </si>
  <si>
    <t>Laps</t>
  </si>
  <si>
    <t>Ave</t>
  </si>
  <si>
    <t>Class</t>
  </si>
  <si>
    <t xml:space="preserve">Corrected </t>
  </si>
  <si>
    <t>Tiger</t>
  </si>
  <si>
    <t>Mosquito</t>
  </si>
  <si>
    <t>SCHRS ISAF Handicaps</t>
  </si>
  <si>
    <t>Flat Top Main</t>
  </si>
  <si>
    <t>Notes</t>
  </si>
  <si>
    <t>Hobie 16</t>
  </si>
  <si>
    <t>Hobie 14</t>
  </si>
  <si>
    <t>Corrected time = Ave Time / Handicap</t>
  </si>
  <si>
    <t>Tornado</t>
  </si>
  <si>
    <t>sail no.</t>
  </si>
  <si>
    <t>Duration</t>
  </si>
  <si>
    <t>robert fine</t>
  </si>
  <si>
    <t>H14</t>
  </si>
  <si>
    <t>frans marent</t>
  </si>
  <si>
    <t>robbie neihaus</t>
  </si>
  <si>
    <t>H16</t>
  </si>
  <si>
    <t>SA16</t>
  </si>
  <si>
    <t>brent elway</t>
  </si>
  <si>
    <t>glen</t>
  </si>
  <si>
    <t>Charles rickens</t>
  </si>
  <si>
    <t>Rob</t>
  </si>
  <si>
    <t>colin whitehead</t>
  </si>
  <si>
    <t>alex</t>
  </si>
  <si>
    <t>david power</t>
  </si>
  <si>
    <t>hennie de villiers</t>
  </si>
  <si>
    <t>deon jeannes</t>
  </si>
  <si>
    <t>dylan</t>
  </si>
  <si>
    <t>andrew thompson</t>
  </si>
  <si>
    <t>Paul Lagesse</t>
  </si>
  <si>
    <t>Hein</t>
  </si>
  <si>
    <t>Philip Kitshof</t>
  </si>
  <si>
    <t>Hamilton</t>
  </si>
  <si>
    <t>Des Green</t>
  </si>
  <si>
    <t>Mark</t>
  </si>
  <si>
    <t>Simon Russel</t>
  </si>
  <si>
    <t>Richard Ayres</t>
  </si>
  <si>
    <t>Johnny VDV</t>
  </si>
  <si>
    <t>Sam</t>
  </si>
  <si>
    <t>Shaun Ferry</t>
  </si>
  <si>
    <t>Lauren</t>
  </si>
  <si>
    <t>Andrew Walker</t>
  </si>
  <si>
    <t>Sue</t>
  </si>
  <si>
    <t>Jannie Conradie</t>
  </si>
  <si>
    <t>Luewlen</t>
  </si>
  <si>
    <t>Klaas de Rooy</t>
  </si>
  <si>
    <t>Suzanne</t>
  </si>
  <si>
    <t>Jaco Du Plessis</t>
  </si>
  <si>
    <t>Shannon</t>
  </si>
  <si>
    <t>Danie snyman</t>
  </si>
  <si>
    <t>Daniel</t>
  </si>
  <si>
    <t>RSA41</t>
  </si>
  <si>
    <t>Jack Hartland</t>
  </si>
  <si>
    <t>Megan Du Plessis</t>
  </si>
  <si>
    <t>Dude</t>
  </si>
  <si>
    <t>John RyalL</t>
  </si>
  <si>
    <t>DNF</t>
  </si>
  <si>
    <t>DSQ</t>
  </si>
  <si>
    <t>BEHIND</t>
  </si>
  <si>
    <t>redress by 2 min for collecting colin</t>
  </si>
  <si>
    <t>DART 18</t>
  </si>
  <si>
    <t>ROB SELIG</t>
  </si>
  <si>
    <t>PD</t>
  </si>
  <si>
    <t>TIGER</t>
  </si>
  <si>
    <t>DES GREEN</t>
  </si>
  <si>
    <t>MARK GREEN</t>
  </si>
  <si>
    <t>HENNIE DEVILLIERS</t>
  </si>
  <si>
    <t>ALEX RUSSEL</t>
  </si>
  <si>
    <t>SIMON RUSSEL</t>
  </si>
  <si>
    <t>RUSSEL DOWSE</t>
  </si>
  <si>
    <t>STEVE THYSSE</t>
  </si>
  <si>
    <t>SHAUN FERRY</t>
  </si>
  <si>
    <t>ROBBIE NIEHAUS</t>
  </si>
  <si>
    <t>ANTONY</t>
  </si>
  <si>
    <t>SA 16</t>
  </si>
  <si>
    <t>DEON JEANNES</t>
  </si>
  <si>
    <t>DYLAN + JULIAN</t>
  </si>
  <si>
    <t>COLIN WHITEHEAD</t>
  </si>
  <si>
    <t>DUNCAN MATTHEWS</t>
  </si>
  <si>
    <t>JACO DUPLESSIS</t>
  </si>
  <si>
    <t>SHANNON DUPLESSIS</t>
  </si>
  <si>
    <t>CHARLES RICKENS</t>
  </si>
  <si>
    <t>GERRIE VAN ECK</t>
  </si>
  <si>
    <t>NAKITA</t>
  </si>
  <si>
    <t>JOHAN PRETORIUS</t>
  </si>
  <si>
    <t>JOSH SELIG</t>
  </si>
  <si>
    <t>DEWET NEL</t>
  </si>
  <si>
    <t>DAVE POWER</t>
  </si>
  <si>
    <t>JOHN RYALL</t>
  </si>
  <si>
    <t>JONATHAN OLIVIER</t>
  </si>
  <si>
    <t>LEROUX VAN WYK</t>
  </si>
  <si>
    <t>JACK HARTLAND</t>
  </si>
  <si>
    <t>DUNCAN ROSS</t>
  </si>
  <si>
    <t>HEIN DE JAMEIR</t>
  </si>
  <si>
    <t>DOUG EDWARDS</t>
  </si>
  <si>
    <t>SISA</t>
  </si>
  <si>
    <t>DNS</t>
  </si>
  <si>
    <t>RICHARD GOLDSTEIN</t>
  </si>
  <si>
    <t>BRETT</t>
  </si>
  <si>
    <t>FERRY</t>
  </si>
  <si>
    <t>behind</t>
  </si>
  <si>
    <t>KLAAS</t>
  </si>
  <si>
    <t>SUZANNE</t>
  </si>
  <si>
    <t>JOHN V/D V</t>
  </si>
  <si>
    <t>HENNIE DE V</t>
  </si>
  <si>
    <t>PHILIP KITSHOFF</t>
  </si>
  <si>
    <t>SEAN FERRY</t>
  </si>
  <si>
    <t>JOSHUA SELIG</t>
  </si>
  <si>
    <t>JESS</t>
  </si>
  <si>
    <t>CHARLES R</t>
  </si>
  <si>
    <t>JULIEN</t>
  </si>
  <si>
    <t>RICHARD AYRES</t>
  </si>
  <si>
    <t>Charles Rickens</t>
  </si>
  <si>
    <t>Jaco du Plessis</t>
  </si>
  <si>
    <t>Duncan Ross</t>
  </si>
  <si>
    <t>Hein de Jager</t>
  </si>
  <si>
    <t>Richard Ayers</t>
  </si>
  <si>
    <t>Robbie Niehaus</t>
  </si>
  <si>
    <t>Angus Nel</t>
  </si>
  <si>
    <t>John vd Vyver</t>
  </si>
  <si>
    <t>Sam vd Vyver</t>
  </si>
  <si>
    <t>Simon Russell</t>
  </si>
  <si>
    <t>Alex Russell</t>
  </si>
  <si>
    <t>Mark Gale</t>
  </si>
  <si>
    <t>Hennie de Villiers</t>
  </si>
  <si>
    <t>David Power</t>
  </si>
  <si>
    <t>Robert Fine</t>
  </si>
  <si>
    <t>John Ryall</t>
  </si>
  <si>
    <t>Nick Ryall</t>
  </si>
  <si>
    <t>Jack Swartland</t>
  </si>
  <si>
    <t>Sean Ferry</t>
  </si>
  <si>
    <t>Nikkila Man</t>
  </si>
  <si>
    <t>Mark Kopel</t>
  </si>
  <si>
    <t>Miles Bisset</t>
  </si>
  <si>
    <t>Deon Burger</t>
  </si>
  <si>
    <t xml:space="preserve">Wayne Smith </t>
  </si>
  <si>
    <t>trophy, medal, Pearlys Voucher</t>
  </si>
  <si>
    <t>medal, Pearlys Voucher</t>
  </si>
  <si>
    <t>Wine</t>
  </si>
  <si>
    <t>medal, Womens medal</t>
  </si>
  <si>
    <t>wine</t>
  </si>
  <si>
    <t>youth medal</t>
  </si>
  <si>
    <t>Raig</t>
  </si>
  <si>
    <t xml:space="preserve">hh </t>
  </si>
  <si>
    <t xml:space="preserve">Class </t>
  </si>
  <si>
    <t>TC1</t>
  </si>
  <si>
    <t>TC2</t>
  </si>
  <si>
    <t>TC3</t>
  </si>
  <si>
    <t xml:space="preserve">TC4 </t>
  </si>
  <si>
    <t>Total Before Discard</t>
  </si>
  <si>
    <t>Total after Discard</t>
  </si>
  <si>
    <t>Frans Marent</t>
  </si>
  <si>
    <t>Colin Whitehead</t>
  </si>
  <si>
    <t>Brent Elway</t>
  </si>
  <si>
    <t>Robbie Neihaus</t>
  </si>
  <si>
    <t>Deon Jeannes</t>
  </si>
  <si>
    <t>Andrew Thompson</t>
  </si>
  <si>
    <t xml:space="preserve">Doug Edwards </t>
  </si>
  <si>
    <t>Russell Dowse</t>
  </si>
  <si>
    <t>Dart 18</t>
  </si>
  <si>
    <t>Josh Selig</t>
  </si>
  <si>
    <t xml:space="preserve">Tiger </t>
  </si>
  <si>
    <t>Richard Goldstein</t>
  </si>
  <si>
    <t>Jonathan Oliver</t>
  </si>
  <si>
    <t xml:space="preserve">Johan Pretroius </t>
  </si>
  <si>
    <t>Gerrie van Eck</t>
  </si>
  <si>
    <t xml:space="preserve">Langebaan Triple Crown 2016 </t>
  </si>
  <si>
    <t>HEIN</t>
  </si>
  <si>
    <t>ALLAN LAWRENCE</t>
  </si>
  <si>
    <t>JOHN VD VYFER</t>
  </si>
  <si>
    <t>COLIN W</t>
  </si>
  <si>
    <t>PIA</t>
  </si>
  <si>
    <t>IAN PARK ROSS</t>
  </si>
  <si>
    <t>RICHARD AYERS</t>
  </si>
  <si>
    <t>HENNIE DE VILLIERS</t>
  </si>
  <si>
    <t>SIMON RUSSELL</t>
  </si>
  <si>
    <t>NICK RYALL</t>
  </si>
  <si>
    <t>JULIEN VERON</t>
  </si>
  <si>
    <t>DEON</t>
  </si>
  <si>
    <t>CONSTANTINE</t>
  </si>
  <si>
    <t>NATASHA</t>
  </si>
  <si>
    <t>DAVID POWER</t>
  </si>
  <si>
    <t>MARK</t>
  </si>
  <si>
    <t>Allan Lawrence</t>
  </si>
  <si>
    <t>Ian Park Ross</t>
  </si>
  <si>
    <t>Julian Veron</t>
  </si>
  <si>
    <t>Constantine</t>
  </si>
  <si>
    <t>NO DISCARD</t>
  </si>
  <si>
    <t>SHAUN F</t>
  </si>
  <si>
    <t>TC4</t>
  </si>
  <si>
    <t>1 st TIGER</t>
  </si>
  <si>
    <t>Overall female: Shannon</t>
  </si>
  <si>
    <t>Overall Youth</t>
  </si>
  <si>
    <t>1st Grand Master</t>
  </si>
  <si>
    <t>2nd Grand Master</t>
  </si>
  <si>
    <t>1st H14</t>
  </si>
  <si>
    <t>1st Tiger</t>
  </si>
  <si>
    <t>1st H16</t>
  </si>
  <si>
    <t>medal</t>
  </si>
  <si>
    <t>medal &amp; wine</t>
  </si>
  <si>
    <t>medal &amp; wine &amp; Cap for capsize</t>
  </si>
  <si>
    <t>medal &amp; wine &amp; bag for overall</t>
  </si>
  <si>
    <t>trophy &amp; small trophy</t>
  </si>
  <si>
    <t>voucher &amp; cap</t>
  </si>
  <si>
    <t>bag &amp; tshirt</t>
  </si>
  <si>
    <t>tshirt &amp; bag</t>
  </si>
  <si>
    <t>medal &amp; tshirt</t>
  </si>
  <si>
    <t>bag</t>
  </si>
  <si>
    <t>Danie Snyman</t>
  </si>
  <si>
    <t>Johnny van der Vyfer</t>
  </si>
  <si>
    <t>Final Result</t>
  </si>
  <si>
    <t>Position</t>
  </si>
  <si>
    <t>Place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</si>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</sst>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;@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u/>
      <sz val="11"/>
      <color theme="1"/>
      <name val="Calibri"/>
      <scheme val="minor"/>
    </font>
    <font>
      <sz val="8"/>
      <name val="Calibri"/>
      <family val="2"/>
      <scheme val="minor"/>
    </font>
    <font>
      <sz val="16"/>
      <color theme="1"/>
      <name val="Calibri"/>
      <scheme val="minor"/>
    </font>
    <font>
      <b/>
      <sz val="18"/>
      <color theme="1"/>
      <name val="Calibri"/>
      <scheme val="minor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/>
    <xf numFmtId="0" fontId="0" fillId="0" borderId="1" xfId="0" applyFill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0" fillId="0" borderId="0" xfId="0" applyBorder="1"/>
    <xf numFmtId="0" fontId="0" fillId="0" borderId="2" xfId="0" applyBorder="1"/>
    <xf numFmtId="0" fontId="8" fillId="0" borderId="1" xfId="0" applyFont="1" applyBorder="1" applyAlignment="1">
      <alignment horizontal="center" vertical="center" wrapText="1"/>
    </xf>
    <xf numFmtId="0" fontId="0" fillId="6" borderId="1" xfId="0" applyFill="1" applyBorder="1"/>
    <xf numFmtId="164" fontId="0" fillId="0" borderId="0" xfId="0" applyNumberFormat="1" applyBorder="1" applyAlignment="1">
      <alignment horizontal="left"/>
    </xf>
    <xf numFmtId="164" fontId="0" fillId="0" borderId="0" xfId="0" applyNumberFormat="1" applyBorder="1" applyAlignment="1"/>
    <xf numFmtId="0" fontId="0" fillId="7" borderId="0" xfId="0" applyFill="1"/>
    <xf numFmtId="0" fontId="14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5" xfId="0" applyFont="1" applyFill="1" applyBorder="1" applyAlignment="1">
      <alignment horizontal="center"/>
    </xf>
    <xf numFmtId="1" fontId="3" fillId="7" borderId="5" xfId="0" applyNumberFormat="1" applyFont="1" applyFill="1" applyBorder="1" applyAlignment="1">
      <alignment horizontal="center"/>
    </xf>
    <xf numFmtId="1" fontId="3" fillId="7" borderId="7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7" xfId="0" applyFont="1" applyFill="1" applyBorder="1" applyAlignment="1">
      <alignment horizontal="center"/>
    </xf>
    <xf numFmtId="0" fontId="0" fillId="7" borderId="0" xfId="0" applyFill="1" applyAlignment="1">
      <alignment horizontal="left"/>
    </xf>
    <xf numFmtId="0" fontId="1" fillId="7" borderId="6" xfId="0" applyFont="1" applyFill="1" applyBorder="1"/>
    <xf numFmtId="0" fontId="2" fillId="7" borderId="6" xfId="0" applyFont="1" applyFill="1" applyBorder="1"/>
    <xf numFmtId="0" fontId="2" fillId="7" borderId="7" xfId="0" applyFont="1" applyFill="1" applyBorder="1" applyAlignment="1">
      <alignment horizontal="center"/>
    </xf>
    <xf numFmtId="1" fontId="2" fillId="7" borderId="7" xfId="0" applyNumberFormat="1" applyFont="1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13" fillId="7" borderId="0" xfId="0" applyFont="1" applyFill="1"/>
    <xf numFmtId="0" fontId="10" fillId="7" borderId="2" xfId="0" applyFont="1" applyFill="1" applyBorder="1" applyAlignment="1">
      <alignment horizontal="center"/>
    </xf>
    <xf numFmtId="0" fontId="0" fillId="7" borderId="1" xfId="0" applyFill="1" applyBorder="1"/>
    <xf numFmtId="0" fontId="3" fillId="7" borderId="6" xfId="0" applyFont="1" applyFill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164" fontId="8" fillId="3" borderId="9" xfId="0" applyNumberFormat="1" applyFont="1" applyFill="1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1" xfId="0" applyBorder="1" applyAlignment="1">
      <alignment vertical="center" textRotation="90"/>
    </xf>
    <xf numFmtId="0" fontId="0" fillId="7" borderId="0" xfId="0" applyFill="1" applyAlignment="1">
      <alignment vertical="center"/>
    </xf>
    <xf numFmtId="0" fontId="14" fillId="7" borderId="9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1" fontId="3" fillId="7" borderId="1" xfId="0" applyNumberFormat="1" applyFont="1" applyFill="1" applyBorder="1" applyAlignment="1">
      <alignment horizontal="center"/>
    </xf>
    <xf numFmtId="0" fontId="1" fillId="7" borderId="1" xfId="0" applyFont="1" applyFill="1" applyBorder="1"/>
    <xf numFmtId="0" fontId="2" fillId="7" borderId="1" xfId="0" applyFont="1" applyFill="1" applyBorder="1"/>
    <xf numFmtId="0" fontId="2" fillId="7" borderId="1" xfId="0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</cellXfs>
  <cellStyles count="9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1:Q31"/>
  <sheetViews>
    <sheetView zoomScale="130" zoomScaleNormal="130" zoomScalePageLayoutView="130" workbookViewId="0">
      <selection activeCell="A8" sqref="A8:XFD8"/>
    </sheetView>
  </sheetViews>
  <sheetFormatPr defaultColWidth="8.7109375" defaultRowHeight="15" x14ac:dyDescent="0.25"/>
  <cols>
    <col min="1" max="1" width="3" customWidth="1"/>
    <col min="2" max="2" width="14.28515625" customWidth="1"/>
    <col min="3" max="3" width="7.42578125" customWidth="1"/>
    <col min="4" max="4" width="4.140625" hidden="1" customWidth="1"/>
    <col min="5" max="5" width="10.140625" style="1" customWidth="1"/>
    <col min="6" max="6" width="8.140625" style="1" customWidth="1"/>
    <col min="7" max="7" width="12.42578125" customWidth="1"/>
    <col min="8" max="8" width="6.7109375" style="1" customWidth="1"/>
    <col min="9" max="9" width="12.140625" style="1" customWidth="1"/>
    <col min="10" max="10" width="19.7109375" style="1" customWidth="1"/>
    <col min="11" max="11" width="8.7109375" style="1"/>
    <col min="12" max="12" width="12.140625" style="1" customWidth="1"/>
    <col min="13" max="13" width="10" style="1" customWidth="1"/>
  </cols>
  <sheetData>
    <row r="1" spans="1:17" s="6" customFormat="1" ht="30" x14ac:dyDescent="0.25">
      <c r="B1" s="11" t="s">
        <v>0</v>
      </c>
      <c r="C1" s="11" t="s">
        <v>1</v>
      </c>
      <c r="D1" s="9" t="s">
        <v>10</v>
      </c>
      <c r="E1" s="11" t="s">
        <v>15</v>
      </c>
      <c r="F1" s="11" t="s">
        <v>4</v>
      </c>
      <c r="G1" s="10" t="s">
        <v>8</v>
      </c>
      <c r="H1" s="11" t="s">
        <v>2</v>
      </c>
      <c r="I1" s="15">
        <v>0.48958333333333331</v>
      </c>
      <c r="J1" s="11" t="s">
        <v>16</v>
      </c>
      <c r="K1" s="11" t="s">
        <v>3</v>
      </c>
      <c r="L1" s="11" t="s">
        <v>5</v>
      </c>
      <c r="M1" s="17" t="s">
        <v>63</v>
      </c>
    </row>
    <row r="2" spans="1:17" s="6" customFormat="1" x14ac:dyDescent="0.25">
      <c r="B2" s="11"/>
      <c r="C2" s="11"/>
      <c r="D2" s="9"/>
      <c r="E2" s="11"/>
      <c r="F2" s="11"/>
      <c r="G2" s="10"/>
      <c r="H2" s="11"/>
      <c r="I2" s="15"/>
      <c r="J2" s="11"/>
      <c r="K2" s="11"/>
      <c r="L2" s="11"/>
    </row>
    <row r="3" spans="1:17" x14ac:dyDescent="0.25">
      <c r="A3">
        <v>1</v>
      </c>
      <c r="B3" s="2" t="s">
        <v>34</v>
      </c>
      <c r="C3" s="2" t="s">
        <v>35</v>
      </c>
      <c r="D3" s="2"/>
      <c r="E3" s="3">
        <v>2289</v>
      </c>
      <c r="F3" s="21" t="s">
        <v>6</v>
      </c>
      <c r="G3" s="8">
        <v>0.98799999999999999</v>
      </c>
      <c r="H3" s="3">
        <v>3</v>
      </c>
      <c r="I3" s="14">
        <v>0.60973379629629632</v>
      </c>
      <c r="J3" s="14">
        <f t="shared" ref="J3" si="0">I3-$I$1</f>
        <v>0.120150462962963</v>
      </c>
      <c r="K3" s="14">
        <f t="shared" ref="K3" si="1">J3/H3</f>
        <v>4.0050154320987665E-2</v>
      </c>
      <c r="L3" s="14">
        <f t="shared" ref="L3" si="2">K3/G3</f>
        <v>4.053659344229521E-2</v>
      </c>
      <c r="M3" s="18"/>
      <c r="N3" t="s">
        <v>13</v>
      </c>
    </row>
    <row r="4" spans="1:17" x14ac:dyDescent="0.25">
      <c r="A4">
        <v>2</v>
      </c>
      <c r="B4" s="2" t="s">
        <v>41</v>
      </c>
      <c r="C4" s="2"/>
      <c r="D4" s="2"/>
      <c r="E4" s="3">
        <v>63292</v>
      </c>
      <c r="F4" s="19" t="s">
        <v>18</v>
      </c>
      <c r="G4" s="8">
        <v>1.395</v>
      </c>
      <c r="H4" s="3">
        <v>2</v>
      </c>
      <c r="I4" s="14">
        <v>0.60325231481481478</v>
      </c>
      <c r="J4" s="14">
        <f t="shared" ref="J4:J27" si="3">I4-$I$1</f>
        <v>0.11366898148148147</v>
      </c>
      <c r="K4" s="14">
        <f t="shared" ref="K4:K27" si="4">J4/H4</f>
        <v>5.6834490740740734E-2</v>
      </c>
      <c r="L4" s="14">
        <f t="shared" ref="L4:L27" si="5">K4/G4</f>
        <v>4.0741570423470062E-2</v>
      </c>
      <c r="M4" s="18">
        <f>L4-L3</f>
        <v>2.0497698117485225E-4</v>
      </c>
      <c r="N4" t="s">
        <v>64</v>
      </c>
    </row>
    <row r="5" spans="1:17" x14ac:dyDescent="0.25">
      <c r="A5">
        <v>3</v>
      </c>
      <c r="B5" s="8" t="s">
        <v>60</v>
      </c>
      <c r="C5" s="2"/>
      <c r="D5" s="2"/>
      <c r="E5" s="3">
        <v>60546</v>
      </c>
      <c r="F5" s="3" t="s">
        <v>18</v>
      </c>
      <c r="G5" s="8">
        <v>1.395</v>
      </c>
      <c r="H5" s="3">
        <v>2</v>
      </c>
      <c r="I5" s="14">
        <v>0.60538194444444449</v>
      </c>
      <c r="J5" s="14">
        <f t="shared" si="3"/>
        <v>0.11579861111111117</v>
      </c>
      <c r="K5" s="14">
        <f t="shared" si="4"/>
        <v>5.7899305555555586E-2</v>
      </c>
      <c r="L5" s="14">
        <f t="shared" si="5"/>
        <v>4.1504878534448446E-2</v>
      </c>
      <c r="M5" s="18">
        <f t="shared" ref="M5:M27" si="6">L5-$L$3</f>
        <v>9.6828509215323572E-4</v>
      </c>
      <c r="O5" s="12"/>
      <c r="P5" s="12"/>
      <c r="Q5" s="13"/>
    </row>
    <row r="6" spans="1:17" x14ac:dyDescent="0.25">
      <c r="A6">
        <v>4</v>
      </c>
      <c r="B6" s="2" t="s">
        <v>44</v>
      </c>
      <c r="C6" s="2" t="s">
        <v>45</v>
      </c>
      <c r="D6" s="8"/>
      <c r="E6" s="16">
        <v>91089</v>
      </c>
      <c r="F6" s="20" t="s">
        <v>21</v>
      </c>
      <c r="G6" s="8">
        <v>1.1950000000000001</v>
      </c>
      <c r="H6" s="3">
        <v>2</v>
      </c>
      <c r="I6" s="14">
        <v>0.59018518518518526</v>
      </c>
      <c r="J6" s="14">
        <f t="shared" si="3"/>
        <v>0.10060185185185194</v>
      </c>
      <c r="K6" s="14">
        <f t="shared" si="4"/>
        <v>5.0300925925925971E-2</v>
      </c>
      <c r="L6" s="14">
        <f t="shared" si="5"/>
        <v>4.2092825042615876E-2</v>
      </c>
      <c r="M6" s="18">
        <f t="shared" si="6"/>
        <v>1.5562316003206664E-3</v>
      </c>
      <c r="N6" s="7" t="s">
        <v>6</v>
      </c>
      <c r="O6" s="7"/>
      <c r="P6" s="7">
        <v>0.98799999999999999</v>
      </c>
    </row>
    <row r="7" spans="1:17" x14ac:dyDescent="0.25">
      <c r="A7">
        <v>5</v>
      </c>
      <c r="B7" s="2" t="s">
        <v>17</v>
      </c>
      <c r="C7" s="2"/>
      <c r="D7" s="2"/>
      <c r="E7" s="3">
        <v>60</v>
      </c>
      <c r="F7" s="3" t="s">
        <v>18</v>
      </c>
      <c r="G7" s="8">
        <v>1.395</v>
      </c>
      <c r="H7" s="3">
        <v>2</v>
      </c>
      <c r="I7" s="14">
        <v>0.60807870370370376</v>
      </c>
      <c r="J7" s="14">
        <f t="shared" si="3"/>
        <v>0.11849537037037045</v>
      </c>
      <c r="K7" s="14">
        <f t="shared" si="4"/>
        <v>5.9247685185185223E-2</v>
      </c>
      <c r="L7" s="14">
        <f t="shared" si="5"/>
        <v>4.2471458914111269E-2</v>
      </c>
      <c r="M7" s="18">
        <f t="shared" si="6"/>
        <v>1.9348654718160593E-3</v>
      </c>
      <c r="N7" s="7" t="s">
        <v>12</v>
      </c>
      <c r="O7" s="7"/>
      <c r="P7" s="7">
        <v>1.395</v>
      </c>
    </row>
    <row r="8" spans="1:17" x14ac:dyDescent="0.25">
      <c r="A8">
        <v>6</v>
      </c>
      <c r="B8" s="2" t="s">
        <v>42</v>
      </c>
      <c r="C8" s="2" t="s">
        <v>43</v>
      </c>
      <c r="D8" s="8"/>
      <c r="E8" s="16">
        <v>33</v>
      </c>
      <c r="F8" s="16" t="s">
        <v>21</v>
      </c>
      <c r="G8" s="8">
        <v>1.1950000000000001</v>
      </c>
      <c r="H8" s="3">
        <v>2</v>
      </c>
      <c r="I8" s="14">
        <v>0.59126157407407409</v>
      </c>
      <c r="J8" s="14">
        <f t="shared" si="3"/>
        <v>0.10167824074074078</v>
      </c>
      <c r="K8" s="14">
        <f t="shared" si="4"/>
        <v>5.0839120370370389E-2</v>
      </c>
      <c r="L8" s="14">
        <f t="shared" si="5"/>
        <v>4.2543196962653046E-2</v>
      </c>
      <c r="M8" s="18">
        <f t="shared" si="6"/>
        <v>2.0066035203578358E-3</v>
      </c>
      <c r="N8" s="7" t="s">
        <v>7</v>
      </c>
      <c r="O8" s="7" t="s">
        <v>9</v>
      </c>
      <c r="P8" s="7">
        <v>1.143</v>
      </c>
    </row>
    <row r="9" spans="1:17" x14ac:dyDescent="0.25">
      <c r="A9">
        <v>7</v>
      </c>
      <c r="B9" s="8" t="s">
        <v>30</v>
      </c>
      <c r="C9" s="2"/>
      <c r="D9" s="8"/>
      <c r="E9" s="16">
        <v>63293</v>
      </c>
      <c r="F9" s="16" t="s">
        <v>18</v>
      </c>
      <c r="G9" s="8">
        <v>1.395</v>
      </c>
      <c r="H9" s="3">
        <v>2</v>
      </c>
      <c r="I9" s="14">
        <v>0.6129282407407407</v>
      </c>
      <c r="J9" s="14">
        <f t="shared" si="3"/>
        <v>0.12334490740740739</v>
      </c>
      <c r="K9" s="14">
        <f t="shared" si="4"/>
        <v>6.1672453703703695E-2</v>
      </c>
      <c r="L9" s="14">
        <f t="shared" si="5"/>
        <v>4.420964423204566E-2</v>
      </c>
      <c r="M9" s="18">
        <f t="shared" si="6"/>
        <v>3.6730507897504497E-3</v>
      </c>
      <c r="N9" s="7" t="s">
        <v>11</v>
      </c>
      <c r="O9" s="7"/>
      <c r="P9" s="7">
        <v>1.1950000000000001</v>
      </c>
    </row>
    <row r="10" spans="1:17" x14ac:dyDescent="0.25">
      <c r="A10">
        <v>8</v>
      </c>
      <c r="B10" s="2" t="s">
        <v>27</v>
      </c>
      <c r="C10" s="2" t="s">
        <v>28</v>
      </c>
      <c r="D10" s="2"/>
      <c r="E10" s="3">
        <v>2606</v>
      </c>
      <c r="F10" s="3" t="s">
        <v>6</v>
      </c>
      <c r="G10" s="8">
        <v>0.98799999999999999</v>
      </c>
      <c r="H10" s="3">
        <v>3</v>
      </c>
      <c r="I10" s="14">
        <v>0.62093750000000003</v>
      </c>
      <c r="J10" s="14">
        <f t="shared" si="3"/>
        <v>0.13135416666666672</v>
      </c>
      <c r="K10" s="14">
        <f t="shared" si="4"/>
        <v>4.3784722222222239E-2</v>
      </c>
      <c r="L10" s="14">
        <f t="shared" si="5"/>
        <v>4.4316520467836275E-2</v>
      </c>
      <c r="M10" s="18">
        <f t="shared" si="6"/>
        <v>3.7799270255410647E-3</v>
      </c>
      <c r="N10" s="7" t="s">
        <v>14</v>
      </c>
      <c r="O10" s="7"/>
      <c r="P10" s="7">
        <v>0.9</v>
      </c>
    </row>
    <row r="11" spans="1:17" x14ac:dyDescent="0.25">
      <c r="A11">
        <v>9</v>
      </c>
      <c r="B11" s="8" t="s">
        <v>25</v>
      </c>
      <c r="C11" s="2" t="s">
        <v>26</v>
      </c>
      <c r="D11" s="2"/>
      <c r="E11" s="3">
        <v>2288</v>
      </c>
      <c r="F11" s="3" t="s">
        <v>6</v>
      </c>
      <c r="G11" s="8">
        <v>0.98799999999999999</v>
      </c>
      <c r="H11" s="3">
        <v>3</v>
      </c>
      <c r="I11" s="14">
        <v>0.6242361111111111</v>
      </c>
      <c r="J11" s="14">
        <f t="shared" si="3"/>
        <v>0.13465277777777779</v>
      </c>
      <c r="K11" s="14">
        <f t="shared" si="4"/>
        <v>4.4884259259259263E-2</v>
      </c>
      <c r="L11" s="14">
        <f t="shared" si="5"/>
        <v>4.5429412205727999E-2</v>
      </c>
      <c r="M11" s="18">
        <f t="shared" si="6"/>
        <v>4.8928187634327894E-3</v>
      </c>
    </row>
    <row r="12" spans="1:17" x14ac:dyDescent="0.25">
      <c r="A12">
        <v>10</v>
      </c>
      <c r="B12" s="2" t="s">
        <v>52</v>
      </c>
      <c r="C12" s="2" t="s">
        <v>53</v>
      </c>
      <c r="D12" s="2"/>
      <c r="E12" s="3">
        <v>90985</v>
      </c>
      <c r="F12" s="3" t="s">
        <v>21</v>
      </c>
      <c r="G12" s="8">
        <v>1.1950000000000001</v>
      </c>
      <c r="H12" s="3">
        <v>2</v>
      </c>
      <c r="I12" s="14">
        <v>0.60217592592592595</v>
      </c>
      <c r="J12" s="14">
        <f t="shared" si="3"/>
        <v>0.11259259259259263</v>
      </c>
      <c r="K12" s="14">
        <f t="shared" si="4"/>
        <v>5.6296296296296316E-2</v>
      </c>
      <c r="L12" s="14">
        <f t="shared" si="5"/>
        <v>4.7109871377653816E-2</v>
      </c>
      <c r="M12" s="18">
        <f t="shared" si="6"/>
        <v>6.5732779353586054E-3</v>
      </c>
    </row>
    <row r="13" spans="1:17" x14ac:dyDescent="0.25">
      <c r="A13">
        <v>11</v>
      </c>
      <c r="B13" s="2" t="s">
        <v>50</v>
      </c>
      <c r="C13" s="2" t="s">
        <v>51</v>
      </c>
      <c r="D13" s="2"/>
      <c r="E13" s="3">
        <v>608907</v>
      </c>
      <c r="F13" s="3" t="s">
        <v>21</v>
      </c>
      <c r="G13" s="8">
        <v>1.1950000000000001</v>
      </c>
      <c r="H13" s="3">
        <v>2</v>
      </c>
      <c r="I13" s="14">
        <v>0.60452546296296295</v>
      </c>
      <c r="J13" s="14">
        <f t="shared" si="3"/>
        <v>0.11494212962962963</v>
      </c>
      <c r="K13" s="14">
        <f t="shared" si="4"/>
        <v>5.7471064814814815E-2</v>
      </c>
      <c r="L13" s="14">
        <f t="shared" si="5"/>
        <v>4.8092941267627455E-2</v>
      </c>
      <c r="M13" s="18">
        <f t="shared" si="6"/>
        <v>7.556347825332245E-3</v>
      </c>
    </row>
    <row r="14" spans="1:17" x14ac:dyDescent="0.25">
      <c r="A14">
        <v>12</v>
      </c>
      <c r="B14" s="2" t="s">
        <v>57</v>
      </c>
      <c r="C14" s="2"/>
      <c r="D14" s="2"/>
      <c r="E14" s="3">
        <v>60395</v>
      </c>
      <c r="F14" s="3" t="s">
        <v>18</v>
      </c>
      <c r="G14" s="8">
        <v>1.395</v>
      </c>
      <c r="H14" s="3">
        <v>2</v>
      </c>
      <c r="I14" s="14">
        <v>0.62488425925925928</v>
      </c>
      <c r="J14" s="14">
        <f t="shared" si="3"/>
        <v>0.13530092592592596</v>
      </c>
      <c r="K14" s="14">
        <f t="shared" si="4"/>
        <v>6.7650462962962982E-2</v>
      </c>
      <c r="L14" s="14">
        <f t="shared" si="5"/>
        <v>4.849495552900572E-2</v>
      </c>
      <c r="M14" s="18">
        <f t="shared" si="6"/>
        <v>7.9583620867105104E-3</v>
      </c>
    </row>
    <row r="15" spans="1:17" x14ac:dyDescent="0.25">
      <c r="A15">
        <v>13</v>
      </c>
      <c r="B15" s="2" t="s">
        <v>23</v>
      </c>
      <c r="C15" s="2" t="s">
        <v>24</v>
      </c>
      <c r="D15" s="8"/>
      <c r="E15" s="16">
        <v>75268</v>
      </c>
      <c r="F15" s="16" t="s">
        <v>21</v>
      </c>
      <c r="G15" s="8">
        <v>1.1950000000000001</v>
      </c>
      <c r="H15" s="3">
        <v>2</v>
      </c>
      <c r="I15" s="14">
        <v>0.60763888888888895</v>
      </c>
      <c r="J15" s="14">
        <f t="shared" si="3"/>
        <v>0.11805555555555564</v>
      </c>
      <c r="K15" s="14">
        <f t="shared" si="4"/>
        <v>5.9027777777777818E-2</v>
      </c>
      <c r="L15" s="14">
        <f t="shared" si="5"/>
        <v>4.9395629939563028E-2</v>
      </c>
      <c r="M15" s="18">
        <f t="shared" si="6"/>
        <v>8.8590364972678179E-3</v>
      </c>
    </row>
    <row r="16" spans="1:17" x14ac:dyDescent="0.25">
      <c r="A16">
        <v>14</v>
      </c>
      <c r="B16" s="2" t="s">
        <v>48</v>
      </c>
      <c r="C16" s="2" t="s">
        <v>49</v>
      </c>
      <c r="D16" s="2"/>
      <c r="E16" s="3">
        <v>262</v>
      </c>
      <c r="F16" s="3" t="s">
        <v>6</v>
      </c>
      <c r="G16" s="8">
        <v>0.98799999999999999</v>
      </c>
      <c r="H16" s="3">
        <v>3</v>
      </c>
      <c r="I16" s="14">
        <v>0.65505787037037033</v>
      </c>
      <c r="J16" s="14">
        <f t="shared" si="3"/>
        <v>0.16547453703703702</v>
      </c>
      <c r="K16" s="14">
        <f t="shared" si="4"/>
        <v>5.5158179012345675E-2</v>
      </c>
      <c r="L16" s="14">
        <f t="shared" si="5"/>
        <v>5.5828116409256758E-2</v>
      </c>
      <c r="M16" s="18">
        <f t="shared" si="6"/>
        <v>1.5291522966961547E-2</v>
      </c>
    </row>
    <row r="17" spans="1:13" x14ac:dyDescent="0.25">
      <c r="A17">
        <v>15</v>
      </c>
      <c r="B17" s="8" t="s">
        <v>29</v>
      </c>
      <c r="C17" s="2"/>
      <c r="D17" s="2"/>
      <c r="E17" s="3">
        <v>60529</v>
      </c>
      <c r="F17" s="3" t="s">
        <v>18</v>
      </c>
      <c r="G17" s="8">
        <v>1.395</v>
      </c>
      <c r="H17" s="3">
        <v>2</v>
      </c>
      <c r="I17" s="14" t="s">
        <v>61</v>
      </c>
      <c r="J17" s="14" t="e">
        <f t="shared" si="3"/>
        <v>#VALUE!</v>
      </c>
      <c r="K17" s="14" t="e">
        <f t="shared" si="4"/>
        <v>#VALUE!</v>
      </c>
      <c r="L17" s="14" t="e">
        <f t="shared" si="5"/>
        <v>#VALUE!</v>
      </c>
      <c r="M17" s="18" t="e">
        <f t="shared" si="6"/>
        <v>#VALUE!</v>
      </c>
    </row>
    <row r="18" spans="1:13" x14ac:dyDescent="0.25">
      <c r="A18">
        <v>15</v>
      </c>
      <c r="B18" s="2" t="s">
        <v>40</v>
      </c>
      <c r="C18" s="2"/>
      <c r="D18" s="2"/>
      <c r="E18" s="3">
        <v>63181</v>
      </c>
      <c r="F18" s="3" t="s">
        <v>18</v>
      </c>
      <c r="G18" s="8">
        <v>1.395</v>
      </c>
      <c r="H18" s="3">
        <v>2</v>
      </c>
      <c r="I18" s="14" t="s">
        <v>61</v>
      </c>
      <c r="J18" s="14" t="e">
        <f t="shared" si="3"/>
        <v>#VALUE!</v>
      </c>
      <c r="K18" s="14" t="e">
        <f t="shared" si="4"/>
        <v>#VALUE!</v>
      </c>
      <c r="L18" s="14" t="e">
        <f t="shared" si="5"/>
        <v>#VALUE!</v>
      </c>
      <c r="M18" s="18" t="e">
        <f t="shared" si="6"/>
        <v>#VALUE!</v>
      </c>
    </row>
    <row r="19" spans="1:13" x14ac:dyDescent="0.25">
      <c r="A19">
        <v>15</v>
      </c>
      <c r="B19" s="7" t="s">
        <v>20</v>
      </c>
      <c r="C19" s="2"/>
      <c r="D19" s="2"/>
      <c r="E19" s="3" t="s">
        <v>22</v>
      </c>
      <c r="F19" s="3" t="s">
        <v>21</v>
      </c>
      <c r="G19" s="8">
        <v>1.1950000000000001</v>
      </c>
      <c r="H19" s="3">
        <v>2</v>
      </c>
      <c r="I19" s="14" t="s">
        <v>61</v>
      </c>
      <c r="J19" s="14" t="e">
        <f t="shared" si="3"/>
        <v>#VALUE!</v>
      </c>
      <c r="K19" s="14" t="e">
        <f t="shared" si="4"/>
        <v>#VALUE!</v>
      </c>
      <c r="L19" s="14" t="e">
        <f t="shared" si="5"/>
        <v>#VALUE!</v>
      </c>
      <c r="M19" s="18" t="e">
        <f t="shared" si="6"/>
        <v>#VALUE!</v>
      </c>
    </row>
    <row r="20" spans="1:13" x14ac:dyDescent="0.25">
      <c r="A20">
        <v>15</v>
      </c>
      <c r="B20" s="8" t="s">
        <v>31</v>
      </c>
      <c r="C20" s="2" t="s">
        <v>32</v>
      </c>
      <c r="D20" s="8"/>
      <c r="E20" s="16">
        <v>75334</v>
      </c>
      <c r="F20" s="16" t="s">
        <v>21</v>
      </c>
      <c r="G20" s="8">
        <v>1.1950000000000001</v>
      </c>
      <c r="H20" s="3">
        <v>2</v>
      </c>
      <c r="I20" s="14" t="s">
        <v>61</v>
      </c>
      <c r="J20" s="14" t="e">
        <f t="shared" si="3"/>
        <v>#VALUE!</v>
      </c>
      <c r="K20" s="14" t="e">
        <f t="shared" si="4"/>
        <v>#VALUE!</v>
      </c>
      <c r="L20" s="14" t="e">
        <f t="shared" si="5"/>
        <v>#VALUE!</v>
      </c>
      <c r="M20" s="18" t="e">
        <f t="shared" si="6"/>
        <v>#VALUE!</v>
      </c>
    </row>
    <row r="21" spans="1:13" x14ac:dyDescent="0.25">
      <c r="A21">
        <v>15</v>
      </c>
      <c r="B21" s="2" t="s">
        <v>33</v>
      </c>
      <c r="C21" s="2"/>
      <c r="D21" s="8"/>
      <c r="E21" s="16">
        <v>109000</v>
      </c>
      <c r="F21" s="16" t="s">
        <v>21</v>
      </c>
      <c r="G21" s="8">
        <v>1.1950000000000001</v>
      </c>
      <c r="H21" s="3">
        <v>2</v>
      </c>
      <c r="I21" s="14" t="s">
        <v>61</v>
      </c>
      <c r="J21" s="14" t="e">
        <f t="shared" si="3"/>
        <v>#VALUE!</v>
      </c>
      <c r="K21" s="14" t="e">
        <f t="shared" si="4"/>
        <v>#VALUE!</v>
      </c>
      <c r="L21" s="14" t="e">
        <f t="shared" si="5"/>
        <v>#VALUE!</v>
      </c>
      <c r="M21" s="18" t="e">
        <f t="shared" si="6"/>
        <v>#VALUE!</v>
      </c>
    </row>
    <row r="22" spans="1:13" x14ac:dyDescent="0.25">
      <c r="A22">
        <v>15</v>
      </c>
      <c r="B22" s="2" t="s">
        <v>36</v>
      </c>
      <c r="C22" s="2" t="s">
        <v>37</v>
      </c>
      <c r="D22" s="8"/>
      <c r="E22" s="16">
        <v>91028</v>
      </c>
      <c r="F22" s="16" t="s">
        <v>21</v>
      </c>
      <c r="G22" s="8">
        <v>1.1950000000000001</v>
      </c>
      <c r="H22" s="3">
        <v>2</v>
      </c>
      <c r="I22" s="14" t="s">
        <v>61</v>
      </c>
      <c r="J22" s="14" t="e">
        <f t="shared" si="3"/>
        <v>#VALUE!</v>
      </c>
      <c r="K22" s="14" t="e">
        <f t="shared" si="4"/>
        <v>#VALUE!</v>
      </c>
      <c r="L22" s="14" t="e">
        <f t="shared" si="5"/>
        <v>#VALUE!</v>
      </c>
      <c r="M22" s="18" t="e">
        <f t="shared" si="6"/>
        <v>#VALUE!</v>
      </c>
    </row>
    <row r="23" spans="1:13" x14ac:dyDescent="0.25">
      <c r="A23">
        <v>15</v>
      </c>
      <c r="B23" s="2" t="s">
        <v>38</v>
      </c>
      <c r="C23" s="2" t="s">
        <v>39</v>
      </c>
      <c r="D23" s="2"/>
      <c r="E23" s="3">
        <v>29561</v>
      </c>
      <c r="F23" s="3" t="s">
        <v>21</v>
      </c>
      <c r="G23" s="8">
        <v>1.1950000000000001</v>
      </c>
      <c r="H23" s="3">
        <v>2</v>
      </c>
      <c r="I23" s="14" t="s">
        <v>61</v>
      </c>
      <c r="J23" s="14" t="e">
        <f t="shared" si="3"/>
        <v>#VALUE!</v>
      </c>
      <c r="K23" s="14" t="e">
        <f t="shared" si="4"/>
        <v>#VALUE!</v>
      </c>
      <c r="L23" s="14" t="e">
        <f t="shared" si="5"/>
        <v>#VALUE!</v>
      </c>
      <c r="M23" s="18" t="e">
        <f t="shared" si="6"/>
        <v>#VALUE!</v>
      </c>
    </row>
    <row r="24" spans="1:13" x14ac:dyDescent="0.25">
      <c r="A24">
        <v>15</v>
      </c>
      <c r="B24" s="2" t="s">
        <v>19</v>
      </c>
      <c r="C24" s="2"/>
      <c r="D24" s="2"/>
      <c r="E24" s="3">
        <v>2138</v>
      </c>
      <c r="F24" s="3" t="s">
        <v>6</v>
      </c>
      <c r="G24" s="8">
        <v>0.98799999999999999</v>
      </c>
      <c r="H24" s="3">
        <v>3</v>
      </c>
      <c r="I24" s="14" t="s">
        <v>61</v>
      </c>
      <c r="J24" s="14" t="e">
        <f t="shared" si="3"/>
        <v>#VALUE!</v>
      </c>
      <c r="K24" s="14" t="e">
        <f t="shared" si="4"/>
        <v>#VALUE!</v>
      </c>
      <c r="L24" s="14" t="e">
        <f t="shared" si="5"/>
        <v>#VALUE!</v>
      </c>
      <c r="M24" s="18" t="e">
        <f t="shared" si="6"/>
        <v>#VALUE!</v>
      </c>
    </row>
    <row r="25" spans="1:13" x14ac:dyDescent="0.25">
      <c r="A25">
        <v>15</v>
      </c>
      <c r="B25" s="2" t="s">
        <v>46</v>
      </c>
      <c r="C25" s="2" t="s">
        <v>47</v>
      </c>
      <c r="D25" s="8"/>
      <c r="E25" s="16">
        <v>2424</v>
      </c>
      <c r="F25" s="16" t="s">
        <v>6</v>
      </c>
      <c r="G25" s="8">
        <v>0.98799999999999999</v>
      </c>
      <c r="H25" s="3">
        <v>3</v>
      </c>
      <c r="I25" s="14" t="s">
        <v>61</v>
      </c>
      <c r="J25" s="14" t="e">
        <f t="shared" si="3"/>
        <v>#VALUE!</v>
      </c>
      <c r="K25" s="14" t="e">
        <f t="shared" si="4"/>
        <v>#VALUE!</v>
      </c>
      <c r="L25" s="14" t="e">
        <f t="shared" si="5"/>
        <v>#VALUE!</v>
      </c>
      <c r="M25" s="18" t="e">
        <f t="shared" si="6"/>
        <v>#VALUE!</v>
      </c>
    </row>
    <row r="26" spans="1:13" x14ac:dyDescent="0.25">
      <c r="A26">
        <v>15</v>
      </c>
      <c r="B26" s="2" t="s">
        <v>54</v>
      </c>
      <c r="C26" s="2" t="s">
        <v>55</v>
      </c>
      <c r="D26" s="2"/>
      <c r="E26" s="3" t="s">
        <v>56</v>
      </c>
      <c r="F26" s="3" t="s">
        <v>14</v>
      </c>
      <c r="G26" s="2">
        <v>0.9</v>
      </c>
      <c r="H26" s="3">
        <v>3</v>
      </c>
      <c r="I26" s="14" t="s">
        <v>61</v>
      </c>
      <c r="J26" s="14" t="e">
        <f t="shared" si="3"/>
        <v>#VALUE!</v>
      </c>
      <c r="K26" s="14" t="e">
        <f t="shared" si="4"/>
        <v>#VALUE!</v>
      </c>
      <c r="L26" s="14" t="e">
        <f t="shared" si="5"/>
        <v>#VALUE!</v>
      </c>
      <c r="M26" s="18" t="e">
        <f t="shared" si="6"/>
        <v>#VALUE!</v>
      </c>
    </row>
    <row r="27" spans="1:13" x14ac:dyDescent="0.25">
      <c r="A27">
        <v>26</v>
      </c>
      <c r="B27" s="2" t="s">
        <v>58</v>
      </c>
      <c r="C27" s="2" t="s">
        <v>59</v>
      </c>
      <c r="D27" s="2"/>
      <c r="E27" s="3">
        <v>90807</v>
      </c>
      <c r="F27" s="3" t="s">
        <v>21</v>
      </c>
      <c r="G27" s="8">
        <v>1.1950000000000001</v>
      </c>
      <c r="H27" s="3">
        <v>2</v>
      </c>
      <c r="I27" s="14" t="s">
        <v>62</v>
      </c>
      <c r="J27" s="14" t="e">
        <f t="shared" si="3"/>
        <v>#VALUE!</v>
      </c>
      <c r="K27" s="14" t="e">
        <f t="shared" si="4"/>
        <v>#VALUE!</v>
      </c>
      <c r="L27" s="14" t="e">
        <f t="shared" si="5"/>
        <v>#VALUE!</v>
      </c>
      <c r="M27" s="18" t="e">
        <f t="shared" si="6"/>
        <v>#VALUE!</v>
      </c>
    </row>
    <row r="28" spans="1:13" x14ac:dyDescent="0.25">
      <c r="B28" s="2"/>
      <c r="C28" s="2"/>
      <c r="D28" s="2"/>
      <c r="E28" s="3"/>
      <c r="F28" s="3"/>
      <c r="G28" s="2"/>
      <c r="H28" s="3"/>
      <c r="I28" s="14"/>
      <c r="J28" s="14">
        <f t="shared" ref="J28:J31" si="7">I28-$I$1</f>
        <v>-0.48958333333333331</v>
      </c>
      <c r="K28" s="14" t="e">
        <f t="shared" ref="K28:K31" si="8">J28/H28</f>
        <v>#DIV/0!</v>
      </c>
      <c r="L28" s="14" t="e">
        <f t="shared" ref="L28:L31" si="9">K28/G28</f>
        <v>#DIV/0!</v>
      </c>
      <c r="M28" s="18" t="e">
        <f t="shared" ref="M28:M31" si="10">L28-$L$3</f>
        <v>#DIV/0!</v>
      </c>
    </row>
    <row r="29" spans="1:13" x14ac:dyDescent="0.25">
      <c r="B29" s="2"/>
      <c r="C29" s="2"/>
      <c r="D29" s="2"/>
      <c r="E29" s="3"/>
      <c r="F29" s="3"/>
      <c r="G29" s="2"/>
      <c r="H29" s="3"/>
      <c r="I29" s="14"/>
      <c r="J29" s="14">
        <f t="shared" si="7"/>
        <v>-0.48958333333333331</v>
      </c>
      <c r="K29" s="14" t="e">
        <f t="shared" si="8"/>
        <v>#DIV/0!</v>
      </c>
      <c r="L29" s="14" t="e">
        <f t="shared" si="9"/>
        <v>#DIV/0!</v>
      </c>
      <c r="M29" s="18" t="e">
        <f t="shared" si="10"/>
        <v>#DIV/0!</v>
      </c>
    </row>
    <row r="30" spans="1:13" x14ac:dyDescent="0.25">
      <c r="B30" s="2"/>
      <c r="C30" s="2"/>
      <c r="D30" s="2"/>
      <c r="E30" s="3"/>
      <c r="F30" s="3"/>
      <c r="G30" s="2"/>
      <c r="H30" s="3"/>
      <c r="I30" s="14"/>
      <c r="J30" s="14">
        <f t="shared" si="7"/>
        <v>-0.48958333333333331</v>
      </c>
      <c r="K30" s="14" t="e">
        <f t="shared" si="8"/>
        <v>#DIV/0!</v>
      </c>
      <c r="L30" s="14" t="e">
        <f t="shared" si="9"/>
        <v>#DIV/0!</v>
      </c>
      <c r="M30" s="18" t="e">
        <f t="shared" si="10"/>
        <v>#DIV/0!</v>
      </c>
    </row>
    <row r="31" spans="1:13" x14ac:dyDescent="0.25">
      <c r="B31" s="2"/>
      <c r="C31" s="2"/>
      <c r="D31" s="2"/>
      <c r="E31" s="3"/>
      <c r="F31" s="3"/>
      <c r="G31" s="2"/>
      <c r="H31" s="3"/>
      <c r="I31" s="14"/>
      <c r="J31" s="14">
        <f t="shared" si="7"/>
        <v>-0.48958333333333331</v>
      </c>
      <c r="K31" s="14" t="e">
        <f t="shared" si="8"/>
        <v>#DIV/0!</v>
      </c>
      <c r="L31" s="14" t="e">
        <f t="shared" si="9"/>
        <v>#DIV/0!</v>
      </c>
      <c r="M31" s="18" t="e">
        <f t="shared" si="10"/>
        <v>#DIV/0!</v>
      </c>
    </row>
  </sheetData>
  <sortState ref="B4:M16">
    <sortCondition ref="L3"/>
  </sortState>
  <phoneticPr fontId="9" type="noConversion"/>
  <pageMargins left="0.70000000000000007" right="0.70000000000000007" top="0.75000000000000011" bottom="0.75000000000000011" header="0.30000000000000004" footer="0.30000000000000004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9"/>
  <sheetViews>
    <sheetView zoomScale="120" zoomScaleNormal="120" zoomScalePageLayoutView="120" workbookViewId="0">
      <pane ySplit="1" topLeftCell="A2" activePane="bottomLeft" state="frozen"/>
      <selection activeCell="B1" sqref="B1"/>
      <selection pane="bottomLeft" activeCell="A10" sqref="A10:XFD10"/>
    </sheetView>
  </sheetViews>
  <sheetFormatPr defaultColWidth="8.7109375" defaultRowHeight="15" x14ac:dyDescent="0.25"/>
  <cols>
    <col min="1" max="1" width="3" customWidth="1"/>
    <col min="2" max="2" width="17.42578125" customWidth="1"/>
    <col min="3" max="3" width="17.140625" customWidth="1"/>
    <col min="4" max="4" width="6" customWidth="1"/>
    <col min="5" max="5" width="9" style="1" customWidth="1"/>
    <col min="6" max="6" width="9.140625" style="1" customWidth="1"/>
    <col min="7" max="7" width="10.7109375" style="1" customWidth="1"/>
    <col min="8" max="8" width="5.7109375" style="1" customWidth="1"/>
    <col min="9" max="9" width="12.140625" style="1" customWidth="1"/>
    <col min="10" max="10" width="11.28515625" style="1" customWidth="1"/>
    <col min="11" max="11" width="8.7109375" style="1"/>
    <col min="12" max="12" width="12.140625" style="1" customWidth="1"/>
    <col min="13" max="13" width="9.42578125" style="1" customWidth="1"/>
  </cols>
  <sheetData>
    <row r="1" spans="1:17" s="6" customFormat="1" ht="45" x14ac:dyDescent="0.25">
      <c r="B1" s="11" t="s">
        <v>0</v>
      </c>
      <c r="C1" s="11" t="s">
        <v>1</v>
      </c>
      <c r="D1" s="9" t="s">
        <v>10</v>
      </c>
      <c r="E1" s="11" t="s">
        <v>15</v>
      </c>
      <c r="F1" s="11" t="s">
        <v>4</v>
      </c>
      <c r="G1" s="26" t="s">
        <v>8</v>
      </c>
      <c r="H1" s="11" t="s">
        <v>2</v>
      </c>
      <c r="I1" s="15">
        <v>0.44097222222222227</v>
      </c>
      <c r="J1" s="11" t="s">
        <v>16</v>
      </c>
      <c r="K1" s="11" t="s">
        <v>3</v>
      </c>
      <c r="L1" s="11" t="s">
        <v>5</v>
      </c>
      <c r="M1" s="17" t="s">
        <v>105</v>
      </c>
    </row>
    <row r="2" spans="1:17" x14ac:dyDescent="0.25">
      <c r="A2">
        <v>1</v>
      </c>
      <c r="B2" s="2" t="s">
        <v>97</v>
      </c>
      <c r="C2" s="2" t="s">
        <v>98</v>
      </c>
      <c r="D2" s="2" t="s">
        <v>67</v>
      </c>
      <c r="E2" s="3">
        <v>2305</v>
      </c>
      <c r="F2" s="3" t="s">
        <v>68</v>
      </c>
      <c r="G2" s="3">
        <v>0.98799999999999999</v>
      </c>
      <c r="H2" s="3">
        <v>2</v>
      </c>
      <c r="I2" s="14">
        <v>0.49780092592592595</v>
      </c>
      <c r="J2" s="14">
        <f t="shared" ref="J2:J23" si="0">I2-$I$1</f>
        <v>5.6828703703703687E-2</v>
      </c>
      <c r="K2" s="14">
        <f t="shared" ref="K2:K23" si="1">J2/H2</f>
        <v>2.8414351851851843E-2</v>
      </c>
      <c r="L2" s="14">
        <f t="shared" ref="L2:L23" si="2">K2/G2</f>
        <v>2.8759465437097009E-2</v>
      </c>
      <c r="M2" s="18"/>
    </row>
    <row r="3" spans="1:17" x14ac:dyDescent="0.25">
      <c r="A3">
        <v>2</v>
      </c>
      <c r="B3" s="8" t="s">
        <v>82</v>
      </c>
      <c r="C3" s="2" t="s">
        <v>83</v>
      </c>
      <c r="D3" s="8" t="s">
        <v>67</v>
      </c>
      <c r="E3" s="16">
        <v>2606</v>
      </c>
      <c r="F3" s="16" t="s">
        <v>68</v>
      </c>
      <c r="G3" s="16">
        <v>0.98799999999999999</v>
      </c>
      <c r="H3" s="3">
        <v>2</v>
      </c>
      <c r="I3" s="14">
        <v>0.5013657407407407</v>
      </c>
      <c r="J3" s="14">
        <f t="shared" si="0"/>
        <v>6.039351851851843E-2</v>
      </c>
      <c r="K3" s="14">
        <f t="shared" si="1"/>
        <v>3.0196759259259215E-2</v>
      </c>
      <c r="L3" s="14">
        <f t="shared" si="2"/>
        <v>3.0563521517468842E-2</v>
      </c>
      <c r="M3" s="18">
        <f>L3-$L$2</f>
        <v>1.8040560803718325E-3</v>
      </c>
    </row>
    <row r="4" spans="1:17" x14ac:dyDescent="0.25">
      <c r="A4">
        <v>3</v>
      </c>
      <c r="B4" s="2" t="s">
        <v>102</v>
      </c>
      <c r="C4" s="2" t="s">
        <v>103</v>
      </c>
      <c r="D4" s="2" t="s">
        <v>67</v>
      </c>
      <c r="E4" s="3">
        <v>2343</v>
      </c>
      <c r="F4" s="3" t="s">
        <v>68</v>
      </c>
      <c r="G4" s="3">
        <v>0.98799999999999999</v>
      </c>
      <c r="H4" s="3">
        <v>2</v>
      </c>
      <c r="I4" s="14">
        <v>0.50364583333333335</v>
      </c>
      <c r="J4" s="14">
        <f t="shared" si="0"/>
        <v>6.2673611111111083E-2</v>
      </c>
      <c r="K4" s="14">
        <f t="shared" si="1"/>
        <v>3.1336805555555541E-2</v>
      </c>
      <c r="L4" s="14">
        <f t="shared" si="2"/>
        <v>3.1717414529914514E-2</v>
      </c>
      <c r="M4" s="18">
        <f t="shared" ref="M4:M18" si="3">L4-$L$2</f>
        <v>2.9579490928175051E-3</v>
      </c>
      <c r="N4" s="23" t="s">
        <v>11</v>
      </c>
      <c r="O4" s="23"/>
      <c r="P4" s="23">
        <v>1.1950000000000001</v>
      </c>
    </row>
    <row r="5" spans="1:17" x14ac:dyDescent="0.25">
      <c r="A5">
        <v>4</v>
      </c>
      <c r="B5" s="8" t="s">
        <v>76</v>
      </c>
      <c r="C5" s="2" t="s">
        <v>104</v>
      </c>
      <c r="D5" s="2" t="s">
        <v>67</v>
      </c>
      <c r="E5" s="3">
        <v>91089</v>
      </c>
      <c r="F5" s="3">
        <v>16</v>
      </c>
      <c r="G5" s="16">
        <v>1.1950000000000001</v>
      </c>
      <c r="H5" s="3">
        <v>2</v>
      </c>
      <c r="I5" s="14">
        <v>0.51840277777777777</v>
      </c>
      <c r="J5" s="14">
        <f t="shared" si="0"/>
        <v>7.7430555555555503E-2</v>
      </c>
      <c r="K5" s="14">
        <f t="shared" si="1"/>
        <v>3.8715277777777751E-2</v>
      </c>
      <c r="L5" s="14">
        <f t="shared" si="2"/>
        <v>3.2397721989772178E-2</v>
      </c>
      <c r="M5" s="18">
        <f t="shared" si="3"/>
        <v>3.638256552675169E-3</v>
      </c>
      <c r="N5" s="2"/>
      <c r="O5" s="2"/>
      <c r="P5" s="2"/>
    </row>
    <row r="6" spans="1:17" x14ac:dyDescent="0.25">
      <c r="A6">
        <v>5</v>
      </c>
      <c r="B6" s="2" t="s">
        <v>99</v>
      </c>
      <c r="C6" s="2" t="s">
        <v>100</v>
      </c>
      <c r="D6" s="27"/>
      <c r="E6" s="3">
        <v>20</v>
      </c>
      <c r="F6" s="3" t="s">
        <v>68</v>
      </c>
      <c r="G6" s="3">
        <v>0.98799999999999999</v>
      </c>
      <c r="H6" s="3">
        <v>2</v>
      </c>
      <c r="I6" s="14">
        <v>0.50555555555555554</v>
      </c>
      <c r="J6" s="14">
        <f t="shared" si="0"/>
        <v>6.458333333333327E-2</v>
      </c>
      <c r="K6" s="14">
        <f t="shared" si="1"/>
        <v>3.2291666666666635E-2</v>
      </c>
      <c r="L6" s="14">
        <f t="shared" si="2"/>
        <v>3.2683873144399432E-2</v>
      </c>
      <c r="M6" s="18">
        <f t="shared" si="3"/>
        <v>3.9244077073024228E-3</v>
      </c>
      <c r="N6" s="7" t="s">
        <v>12</v>
      </c>
      <c r="O6" s="7"/>
      <c r="P6" s="7">
        <v>1.395</v>
      </c>
    </row>
    <row r="7" spans="1:17" x14ac:dyDescent="0.25">
      <c r="A7">
        <v>6</v>
      </c>
      <c r="B7" s="8" t="s">
        <v>73</v>
      </c>
      <c r="C7" s="2"/>
      <c r="D7" s="2" t="s">
        <v>67</v>
      </c>
      <c r="E7" s="3">
        <v>63181</v>
      </c>
      <c r="F7" s="3">
        <v>14</v>
      </c>
      <c r="G7" s="16">
        <v>1.395</v>
      </c>
      <c r="H7" s="3">
        <v>2</v>
      </c>
      <c r="I7" s="14">
        <v>0.53290509259259256</v>
      </c>
      <c r="J7" s="14">
        <f t="shared" si="0"/>
        <v>9.193287037037029E-2</v>
      </c>
      <c r="K7" s="14">
        <f t="shared" si="1"/>
        <v>4.5966435185185145E-2</v>
      </c>
      <c r="L7" s="14">
        <f t="shared" si="2"/>
        <v>3.2950849595114802E-2</v>
      </c>
      <c r="M7" s="18">
        <f t="shared" si="3"/>
        <v>4.1913841580177927E-3</v>
      </c>
      <c r="N7" s="2"/>
      <c r="O7" s="2"/>
      <c r="P7" s="2"/>
    </row>
    <row r="8" spans="1:17" x14ac:dyDescent="0.25">
      <c r="A8">
        <v>7</v>
      </c>
      <c r="B8" s="2" t="s">
        <v>93</v>
      </c>
      <c r="C8" s="2"/>
      <c r="D8" s="8" t="s">
        <v>67</v>
      </c>
      <c r="E8" s="16">
        <v>60546</v>
      </c>
      <c r="F8" s="16">
        <v>14</v>
      </c>
      <c r="G8" s="3">
        <v>1.395</v>
      </c>
      <c r="H8" s="3">
        <v>2</v>
      </c>
      <c r="I8" s="14">
        <v>0.53379629629629632</v>
      </c>
      <c r="J8" s="14">
        <f t="shared" si="0"/>
        <v>9.2824074074074059E-2</v>
      </c>
      <c r="K8" s="14">
        <f t="shared" si="1"/>
        <v>4.6412037037037029E-2</v>
      </c>
      <c r="L8" s="14">
        <f t="shared" si="2"/>
        <v>3.3270277445904682E-2</v>
      </c>
      <c r="M8" s="18">
        <f t="shared" si="3"/>
        <v>4.5108120088076728E-3</v>
      </c>
      <c r="N8" s="2"/>
      <c r="O8" s="2"/>
      <c r="P8" s="2"/>
    </row>
    <row r="9" spans="1:17" x14ac:dyDescent="0.25">
      <c r="A9">
        <v>8</v>
      </c>
      <c r="B9" s="2" t="s">
        <v>72</v>
      </c>
      <c r="C9" s="2"/>
      <c r="D9" s="8" t="s">
        <v>67</v>
      </c>
      <c r="E9" s="16">
        <v>60533</v>
      </c>
      <c r="F9" s="16">
        <v>14</v>
      </c>
      <c r="G9" s="16">
        <v>1.395</v>
      </c>
      <c r="H9" s="3">
        <v>2</v>
      </c>
      <c r="I9" s="14">
        <v>0.53414351851851849</v>
      </c>
      <c r="J9" s="14">
        <f t="shared" si="0"/>
        <v>9.3171296296296224E-2</v>
      </c>
      <c r="K9" s="14">
        <f t="shared" si="1"/>
        <v>4.6585648148148112E-2</v>
      </c>
      <c r="L9" s="14">
        <f t="shared" si="2"/>
        <v>3.3394729855303305E-2</v>
      </c>
      <c r="M9" s="18">
        <f t="shared" si="3"/>
        <v>4.635264418206296E-3</v>
      </c>
      <c r="N9" s="7" t="s">
        <v>6</v>
      </c>
      <c r="O9" s="7"/>
      <c r="P9" s="7">
        <v>0.98799999999999999</v>
      </c>
    </row>
    <row r="10" spans="1:17" x14ac:dyDescent="0.25">
      <c r="A10">
        <v>9</v>
      </c>
      <c r="B10" s="2" t="s">
        <v>84</v>
      </c>
      <c r="C10" s="2" t="s">
        <v>85</v>
      </c>
      <c r="D10" s="8" t="s">
        <v>67</v>
      </c>
      <c r="E10" s="16">
        <v>90907</v>
      </c>
      <c r="F10" s="16">
        <v>16</v>
      </c>
      <c r="G10" s="16">
        <v>1.1950000000000001</v>
      </c>
      <c r="H10" s="3">
        <v>2</v>
      </c>
      <c r="I10" s="14">
        <v>0.52318287037037037</v>
      </c>
      <c r="J10" s="14">
        <f t="shared" si="0"/>
        <v>8.2210648148148102E-2</v>
      </c>
      <c r="K10" s="14">
        <f t="shared" si="1"/>
        <v>4.1105324074074051E-2</v>
      </c>
      <c r="L10" s="14">
        <f t="shared" si="2"/>
        <v>3.4397760731442718E-2</v>
      </c>
      <c r="M10" s="18">
        <f t="shared" si="3"/>
        <v>5.638295294345709E-3</v>
      </c>
      <c r="N10" s="25"/>
      <c r="P10" s="25"/>
    </row>
    <row r="11" spans="1:17" x14ac:dyDescent="0.25">
      <c r="A11">
        <v>10</v>
      </c>
      <c r="B11" s="2" t="s">
        <v>71</v>
      </c>
      <c r="C11" s="2"/>
      <c r="D11" s="2" t="s">
        <v>67</v>
      </c>
      <c r="E11" s="3">
        <v>63293</v>
      </c>
      <c r="F11" s="3">
        <v>14</v>
      </c>
      <c r="G11" s="16">
        <v>1.395</v>
      </c>
      <c r="H11" s="3">
        <v>2</v>
      </c>
      <c r="I11" s="14">
        <v>0.53746527777777775</v>
      </c>
      <c r="J11" s="14">
        <f t="shared" si="0"/>
        <v>9.6493055555555485E-2</v>
      </c>
      <c r="K11" s="14">
        <f t="shared" si="1"/>
        <v>4.8246527777777742E-2</v>
      </c>
      <c r="L11" s="14">
        <f t="shared" si="2"/>
        <v>3.4585324571883687E-2</v>
      </c>
      <c r="M11" s="18">
        <f t="shared" si="3"/>
        <v>5.8258591347866776E-3</v>
      </c>
      <c r="O11" s="12"/>
      <c r="P11" s="12"/>
      <c r="Q11" s="13"/>
    </row>
    <row r="12" spans="1:17" x14ac:dyDescent="0.25">
      <c r="A12">
        <v>11</v>
      </c>
      <c r="B12" s="2" t="s">
        <v>96</v>
      </c>
      <c r="C12" s="2"/>
      <c r="D12" s="2" t="s">
        <v>67</v>
      </c>
      <c r="E12" s="3">
        <v>60395</v>
      </c>
      <c r="F12" s="3">
        <v>14</v>
      </c>
      <c r="G12" s="16">
        <v>1.395</v>
      </c>
      <c r="H12" s="3">
        <v>2</v>
      </c>
      <c r="I12" s="14">
        <v>0.53921296296296295</v>
      </c>
      <c r="J12" s="14">
        <f t="shared" si="0"/>
        <v>9.8240740740740684E-2</v>
      </c>
      <c r="K12" s="14">
        <f t="shared" si="1"/>
        <v>4.9120370370370342E-2</v>
      </c>
      <c r="L12" s="14">
        <f t="shared" si="2"/>
        <v>3.521173503252354E-2</v>
      </c>
      <c r="M12" s="18">
        <f t="shared" si="3"/>
        <v>6.4522695954265311E-3</v>
      </c>
      <c r="N12" s="24"/>
      <c r="O12" s="24"/>
      <c r="P12" s="24"/>
    </row>
    <row r="13" spans="1:17" x14ac:dyDescent="0.25">
      <c r="A13">
        <v>12</v>
      </c>
      <c r="B13" s="2" t="s">
        <v>74</v>
      </c>
      <c r="C13" s="2" t="s">
        <v>75</v>
      </c>
      <c r="D13" s="2" t="s">
        <v>67</v>
      </c>
      <c r="E13" s="3">
        <v>7042</v>
      </c>
      <c r="F13" s="3" t="s">
        <v>65</v>
      </c>
      <c r="G13" s="16">
        <v>1.2130000000000001</v>
      </c>
      <c r="H13" s="3">
        <v>2</v>
      </c>
      <c r="I13" s="14">
        <v>0.52688657407407413</v>
      </c>
      <c r="J13" s="14">
        <f t="shared" si="0"/>
        <v>8.5914351851851867E-2</v>
      </c>
      <c r="K13" s="14">
        <f t="shared" si="1"/>
        <v>4.2957175925925933E-2</v>
      </c>
      <c r="L13" s="14">
        <f t="shared" si="2"/>
        <v>3.5413994992519314E-2</v>
      </c>
      <c r="M13" s="18">
        <f t="shared" si="3"/>
        <v>6.6545295554223047E-3</v>
      </c>
      <c r="N13" s="23" t="s">
        <v>7</v>
      </c>
      <c r="O13" s="23" t="s">
        <v>9</v>
      </c>
      <c r="P13" s="23">
        <v>1.143</v>
      </c>
    </row>
    <row r="14" spans="1:17" x14ac:dyDescent="0.25">
      <c r="A14">
        <v>13</v>
      </c>
      <c r="B14" s="2" t="s">
        <v>92</v>
      </c>
      <c r="C14" s="2"/>
      <c r="D14" s="8" t="s">
        <v>67</v>
      </c>
      <c r="E14" s="16">
        <v>60527</v>
      </c>
      <c r="F14" s="16">
        <v>14</v>
      </c>
      <c r="G14" s="3">
        <v>1.395</v>
      </c>
      <c r="H14" s="3">
        <v>2</v>
      </c>
      <c r="I14" s="14">
        <v>0.54002314814814811</v>
      </c>
      <c r="J14" s="14">
        <f t="shared" si="0"/>
        <v>9.9050925925925848E-2</v>
      </c>
      <c r="K14" s="14">
        <f t="shared" si="1"/>
        <v>4.9525462962962924E-2</v>
      </c>
      <c r="L14" s="14">
        <f t="shared" si="2"/>
        <v>3.5502123987787043E-2</v>
      </c>
      <c r="M14" s="18">
        <f t="shared" si="3"/>
        <v>6.7426585506900338E-3</v>
      </c>
    </row>
    <row r="15" spans="1:17" x14ac:dyDescent="0.25">
      <c r="A15">
        <v>14</v>
      </c>
      <c r="B15" s="2" t="s">
        <v>90</v>
      </c>
      <c r="C15" s="2" t="s">
        <v>91</v>
      </c>
      <c r="D15" s="2" t="s">
        <v>67</v>
      </c>
      <c r="E15" s="3">
        <v>108603</v>
      </c>
      <c r="F15" s="3">
        <v>16</v>
      </c>
      <c r="G15" s="3">
        <v>1.1950000000000001</v>
      </c>
      <c r="H15" s="3">
        <v>2</v>
      </c>
      <c r="I15" s="14">
        <v>0.52619212962962958</v>
      </c>
      <c r="J15" s="14">
        <f t="shared" si="0"/>
        <v>8.5219907407407314E-2</v>
      </c>
      <c r="K15" s="14">
        <f t="shared" si="1"/>
        <v>4.2609953703703657E-2</v>
      </c>
      <c r="L15" s="14">
        <f t="shared" si="2"/>
        <v>3.5656865024019796E-2</v>
      </c>
      <c r="M15" s="18">
        <f t="shared" si="3"/>
        <v>6.8973995869227867E-3</v>
      </c>
    </row>
    <row r="16" spans="1:17" x14ac:dyDescent="0.25">
      <c r="A16">
        <v>15</v>
      </c>
      <c r="B16" s="2" t="s">
        <v>86</v>
      </c>
      <c r="C16" s="2" t="s">
        <v>66</v>
      </c>
      <c r="D16" s="2" t="s">
        <v>67</v>
      </c>
      <c r="E16" s="3">
        <v>2288</v>
      </c>
      <c r="F16" s="3" t="s">
        <v>68</v>
      </c>
      <c r="G16" s="16">
        <v>0.98799999999999999</v>
      </c>
      <c r="H16" s="3">
        <v>2</v>
      </c>
      <c r="I16" s="14">
        <v>0.51636574074074071</v>
      </c>
      <c r="J16" s="14">
        <f t="shared" si="0"/>
        <v>7.5393518518518443E-2</v>
      </c>
      <c r="K16" s="14">
        <f t="shared" si="1"/>
        <v>3.7696759259259222E-2</v>
      </c>
      <c r="L16" s="14">
        <f t="shared" si="2"/>
        <v>3.8154614634877758E-2</v>
      </c>
      <c r="M16" s="18">
        <f t="shared" si="3"/>
        <v>9.3951491977807486E-3</v>
      </c>
      <c r="N16" s="23" t="s">
        <v>14</v>
      </c>
      <c r="O16" s="23"/>
      <c r="P16" s="23">
        <v>0.9</v>
      </c>
    </row>
    <row r="17" spans="1:16" x14ac:dyDescent="0.25">
      <c r="A17">
        <v>16</v>
      </c>
      <c r="B17" s="8" t="s">
        <v>77</v>
      </c>
      <c r="C17" s="2" t="s">
        <v>78</v>
      </c>
      <c r="D17" s="2" t="s">
        <v>67</v>
      </c>
      <c r="E17" s="3" t="s">
        <v>79</v>
      </c>
      <c r="F17" s="3">
        <v>16</v>
      </c>
      <c r="G17" s="16">
        <v>1.1950000000000001</v>
      </c>
      <c r="H17" s="3">
        <v>2</v>
      </c>
      <c r="I17" s="14">
        <v>0.53871527777777783</v>
      </c>
      <c r="J17" s="14">
        <f t="shared" si="0"/>
        <v>9.7743055555555569E-2</v>
      </c>
      <c r="K17" s="14">
        <f t="shared" si="1"/>
        <v>4.8871527777777785E-2</v>
      </c>
      <c r="L17" s="14">
        <f t="shared" si="2"/>
        <v>4.0896675964667603E-2</v>
      </c>
      <c r="M17" s="18">
        <f t="shared" si="3"/>
        <v>1.2137210527570594E-2</v>
      </c>
    </row>
    <row r="18" spans="1:16" x14ac:dyDescent="0.25">
      <c r="A18">
        <v>17</v>
      </c>
      <c r="B18" s="2" t="s">
        <v>94</v>
      </c>
      <c r="C18" s="2" t="s">
        <v>95</v>
      </c>
      <c r="D18" s="8" t="s">
        <v>67</v>
      </c>
      <c r="E18" s="16">
        <v>75840</v>
      </c>
      <c r="F18" s="16">
        <v>16</v>
      </c>
      <c r="G18" s="16">
        <v>1.1950000000000001</v>
      </c>
      <c r="H18" s="3">
        <v>2</v>
      </c>
      <c r="I18" s="14">
        <v>0.53980324074074071</v>
      </c>
      <c r="J18" s="14">
        <f t="shared" si="0"/>
        <v>9.8831018518518443E-2</v>
      </c>
      <c r="K18" s="14">
        <f t="shared" si="1"/>
        <v>4.9415509259259222E-2</v>
      </c>
      <c r="L18" s="14">
        <f t="shared" si="2"/>
        <v>4.1351890593522359E-2</v>
      </c>
      <c r="M18" s="18">
        <f t="shared" si="3"/>
        <v>1.2592425156425349E-2</v>
      </c>
      <c r="N18" s="24"/>
      <c r="O18" s="24"/>
      <c r="P18" s="24"/>
    </row>
    <row r="19" spans="1:16" x14ac:dyDescent="0.25">
      <c r="A19">
        <v>18</v>
      </c>
      <c r="B19" s="2" t="s">
        <v>89</v>
      </c>
      <c r="C19" s="2"/>
      <c r="D19" s="2" t="s">
        <v>67</v>
      </c>
      <c r="E19" s="3">
        <v>63180</v>
      </c>
      <c r="F19" s="3">
        <v>14</v>
      </c>
      <c r="G19" s="16">
        <v>1.395</v>
      </c>
      <c r="H19" s="3">
        <v>2</v>
      </c>
      <c r="I19" s="14" t="s">
        <v>61</v>
      </c>
      <c r="J19" s="14" t="e">
        <f t="shared" si="0"/>
        <v>#VALUE!</v>
      </c>
      <c r="K19" s="14" t="e">
        <f t="shared" si="1"/>
        <v>#VALUE!</v>
      </c>
      <c r="L19" s="14" t="e">
        <f t="shared" si="2"/>
        <v>#VALUE!</v>
      </c>
      <c r="M19" s="18" t="e">
        <f>L19-$L$2</f>
        <v>#VALUE!</v>
      </c>
      <c r="N19" s="24"/>
      <c r="O19" s="24"/>
      <c r="P19" s="24"/>
    </row>
    <row r="20" spans="1:16" x14ac:dyDescent="0.25">
      <c r="A20">
        <v>18</v>
      </c>
      <c r="B20" s="8" t="s">
        <v>80</v>
      </c>
      <c r="C20" s="2" t="s">
        <v>81</v>
      </c>
      <c r="D20" s="27"/>
      <c r="E20" s="16">
        <v>75443</v>
      </c>
      <c r="F20" s="16">
        <v>16</v>
      </c>
      <c r="G20" s="16">
        <v>1.1950000000000001</v>
      </c>
      <c r="H20" s="3">
        <v>2</v>
      </c>
      <c r="I20" s="14" t="s">
        <v>61</v>
      </c>
      <c r="J20" s="14" t="e">
        <f t="shared" si="0"/>
        <v>#VALUE!</v>
      </c>
      <c r="K20" s="14" t="e">
        <f t="shared" si="1"/>
        <v>#VALUE!</v>
      </c>
      <c r="L20" s="14" t="e">
        <f t="shared" si="2"/>
        <v>#VALUE!</v>
      </c>
      <c r="M20" s="18" t="e">
        <f>L20-$L$2</f>
        <v>#VALUE!</v>
      </c>
      <c r="N20" s="23" t="s">
        <v>65</v>
      </c>
      <c r="O20" s="22"/>
      <c r="P20" s="23">
        <v>1.2130000000000001</v>
      </c>
    </row>
    <row r="21" spans="1:16" x14ac:dyDescent="0.25">
      <c r="A21">
        <v>18</v>
      </c>
      <c r="B21" s="2" t="s">
        <v>87</v>
      </c>
      <c r="C21" s="2" t="s">
        <v>88</v>
      </c>
      <c r="D21" s="2" t="s">
        <v>67</v>
      </c>
      <c r="E21" s="3">
        <v>104825</v>
      </c>
      <c r="F21" s="3">
        <v>16</v>
      </c>
      <c r="G21" s="16">
        <v>1.1950000000000001</v>
      </c>
      <c r="H21" s="3">
        <v>2</v>
      </c>
      <c r="I21" s="14" t="s">
        <v>61</v>
      </c>
      <c r="J21" s="14" t="e">
        <f t="shared" si="0"/>
        <v>#VALUE!</v>
      </c>
      <c r="K21" s="14" t="e">
        <f t="shared" si="1"/>
        <v>#VALUE!</v>
      </c>
      <c r="L21" s="14" t="e">
        <f t="shared" si="2"/>
        <v>#VALUE!</v>
      </c>
      <c r="M21" s="18" t="e">
        <f>L21-$L$2</f>
        <v>#VALUE!</v>
      </c>
    </row>
    <row r="22" spans="1:16" x14ac:dyDescent="0.25">
      <c r="A22">
        <v>18</v>
      </c>
      <c r="B22" s="2" t="s">
        <v>69</v>
      </c>
      <c r="C22" s="2" t="s">
        <v>70</v>
      </c>
      <c r="D22" s="2" t="s">
        <v>67</v>
      </c>
      <c r="E22" s="3">
        <v>29561</v>
      </c>
      <c r="F22" s="3">
        <v>16</v>
      </c>
      <c r="G22" s="16">
        <v>1.1950000000000001</v>
      </c>
      <c r="H22" s="3">
        <v>2</v>
      </c>
      <c r="I22" s="14" t="s">
        <v>101</v>
      </c>
      <c r="J22" s="14" t="e">
        <f t="shared" si="0"/>
        <v>#VALUE!</v>
      </c>
      <c r="K22" s="14" t="e">
        <f t="shared" si="1"/>
        <v>#VALUE!</v>
      </c>
      <c r="L22" s="14" t="e">
        <f t="shared" si="2"/>
        <v>#VALUE!</v>
      </c>
      <c r="M22" s="18" t="e">
        <f>L22-$L$2</f>
        <v>#VALUE!</v>
      </c>
    </row>
    <row r="23" spans="1:16" x14ac:dyDescent="0.25">
      <c r="A23">
        <v>23</v>
      </c>
      <c r="B23" s="2" t="s">
        <v>69</v>
      </c>
      <c r="C23" s="2" t="s">
        <v>70</v>
      </c>
      <c r="D23" s="8" t="s">
        <v>67</v>
      </c>
      <c r="E23" s="16">
        <v>29561</v>
      </c>
      <c r="F23" s="16">
        <v>16</v>
      </c>
      <c r="G23" s="16">
        <v>1.1950000000000001</v>
      </c>
      <c r="H23" s="3">
        <v>2</v>
      </c>
      <c r="I23" s="14" t="s">
        <v>101</v>
      </c>
      <c r="J23" s="14" t="e">
        <f t="shared" si="0"/>
        <v>#VALUE!</v>
      </c>
      <c r="K23" s="14" t="e">
        <f t="shared" si="1"/>
        <v>#VALUE!</v>
      </c>
      <c r="L23" s="14" t="e">
        <f t="shared" si="2"/>
        <v>#VALUE!</v>
      </c>
      <c r="M23" s="18" t="e">
        <f>L23-$L$2</f>
        <v>#VALUE!</v>
      </c>
    </row>
    <row r="24" spans="1:16" x14ac:dyDescent="0.25">
      <c r="B24" s="2"/>
      <c r="C24" s="2"/>
      <c r="D24" s="2"/>
      <c r="E24" s="3"/>
      <c r="F24" s="3"/>
      <c r="G24" s="3"/>
      <c r="H24" s="3"/>
      <c r="I24" s="14"/>
      <c r="J24" s="14">
        <f t="shared" ref="J24:J29" si="4">I24-$I$1</f>
        <v>-0.44097222222222227</v>
      </c>
      <c r="K24" s="14" t="e">
        <f t="shared" ref="K24:K29" si="5">J24/H24</f>
        <v>#DIV/0!</v>
      </c>
      <c r="L24" s="14" t="e">
        <f t="shared" ref="L24:L29" si="6">K24/G24</f>
        <v>#DIV/0!</v>
      </c>
      <c r="M24" s="18"/>
    </row>
    <row r="25" spans="1:16" x14ac:dyDescent="0.25">
      <c r="B25" s="2"/>
      <c r="C25" s="2"/>
      <c r="D25" s="2"/>
      <c r="E25" s="3"/>
      <c r="F25" s="3"/>
      <c r="G25" s="3"/>
      <c r="H25" s="3"/>
      <c r="I25" s="14"/>
      <c r="J25" s="14">
        <f t="shared" si="4"/>
        <v>-0.44097222222222227</v>
      </c>
      <c r="K25" s="14" t="e">
        <f t="shared" si="5"/>
        <v>#DIV/0!</v>
      </c>
      <c r="L25" s="14" t="e">
        <f t="shared" si="6"/>
        <v>#DIV/0!</v>
      </c>
      <c r="M25" s="18"/>
    </row>
    <row r="26" spans="1:16" x14ac:dyDescent="0.25">
      <c r="B26" s="2"/>
      <c r="C26" s="2"/>
      <c r="D26" s="2"/>
      <c r="E26" s="3"/>
      <c r="F26" s="3"/>
      <c r="G26" s="3"/>
      <c r="H26" s="3"/>
      <c r="I26" s="14"/>
      <c r="J26" s="14">
        <f t="shared" si="4"/>
        <v>-0.44097222222222227</v>
      </c>
      <c r="K26" s="14" t="e">
        <f t="shared" si="5"/>
        <v>#DIV/0!</v>
      </c>
      <c r="L26" s="14" t="e">
        <f t="shared" si="6"/>
        <v>#DIV/0!</v>
      </c>
      <c r="M26" s="18"/>
    </row>
    <row r="27" spans="1:16" x14ac:dyDescent="0.25">
      <c r="B27" s="2"/>
      <c r="C27" s="2"/>
      <c r="D27" s="2"/>
      <c r="E27" s="3"/>
      <c r="F27" s="3"/>
      <c r="G27" s="3"/>
      <c r="H27" s="3"/>
      <c r="I27" s="14"/>
      <c r="J27" s="14">
        <f t="shared" si="4"/>
        <v>-0.44097222222222227</v>
      </c>
      <c r="K27" s="14" t="e">
        <f t="shared" si="5"/>
        <v>#DIV/0!</v>
      </c>
      <c r="L27" s="14" t="e">
        <f t="shared" si="6"/>
        <v>#DIV/0!</v>
      </c>
      <c r="M27" s="18"/>
    </row>
    <row r="28" spans="1:16" x14ac:dyDescent="0.25">
      <c r="B28" s="2"/>
      <c r="C28" s="2"/>
      <c r="D28" s="2"/>
      <c r="E28" s="3"/>
      <c r="F28" s="3"/>
      <c r="G28" s="3"/>
      <c r="H28" s="3"/>
      <c r="I28" s="14"/>
      <c r="J28" s="14">
        <f t="shared" si="4"/>
        <v>-0.44097222222222227</v>
      </c>
      <c r="K28" s="14" t="e">
        <f t="shared" si="5"/>
        <v>#DIV/0!</v>
      </c>
      <c r="L28" s="14" t="e">
        <f t="shared" si="6"/>
        <v>#DIV/0!</v>
      </c>
      <c r="M28" s="18"/>
    </row>
    <row r="29" spans="1:16" x14ac:dyDescent="0.25">
      <c r="B29" s="2"/>
      <c r="C29" s="2"/>
      <c r="D29" s="2"/>
      <c r="E29" s="3"/>
      <c r="F29" s="3"/>
      <c r="G29" s="3"/>
      <c r="H29" s="3"/>
      <c r="I29" s="14"/>
      <c r="J29" s="14">
        <f t="shared" si="4"/>
        <v>-0.44097222222222227</v>
      </c>
      <c r="K29" s="14" t="e">
        <f t="shared" si="5"/>
        <v>#DIV/0!</v>
      </c>
      <c r="L29" s="14" t="e">
        <f t="shared" si="6"/>
        <v>#DIV/0!</v>
      </c>
      <c r="M29" s="18"/>
    </row>
  </sheetData>
  <sortState ref="B19:M23">
    <sortCondition ref="I19"/>
  </sortState>
  <phoneticPr fontId="9" type="noConversion"/>
  <pageMargins left="0.7" right="0.7" top="0.75" bottom="0.75" header="0.3" footer="0.3"/>
  <pageSetup paperSize="9" orientation="portrait" horizontalDpi="4294967292" verticalDpi="4294967292"/>
  <colBreaks count="1" manualBreakCount="1">
    <brk id="9" max="21" man="1"/>
  </col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00"/>
  </sheetPr>
  <dimension ref="A1:P30"/>
  <sheetViews>
    <sheetView zoomScale="130" zoomScaleNormal="130" zoomScalePageLayoutView="130" workbookViewId="0">
      <pane ySplit="1" topLeftCell="A2" activePane="bottomLeft" state="frozen"/>
      <selection activeCell="B1" sqref="B1"/>
      <selection pane="bottomLeft" activeCell="A2" sqref="A2:B17"/>
    </sheetView>
  </sheetViews>
  <sheetFormatPr defaultColWidth="8.7109375" defaultRowHeight="15" x14ac:dyDescent="0.25"/>
  <cols>
    <col min="1" max="1" width="3" customWidth="1"/>
    <col min="2" max="2" width="17.42578125" customWidth="1"/>
    <col min="3" max="3" width="15.7109375" customWidth="1"/>
    <col min="4" max="4" width="6" customWidth="1"/>
    <col min="5" max="5" width="13" customWidth="1"/>
    <col min="6" max="6" width="12.28515625" style="1" customWidth="1"/>
    <col min="7" max="7" width="12.42578125" customWidth="1"/>
    <col min="8" max="8" width="6.7109375" style="1" customWidth="1"/>
    <col min="9" max="9" width="12.140625" style="1" customWidth="1"/>
    <col min="10" max="10" width="17.140625" style="1" customWidth="1"/>
    <col min="11" max="11" width="8.7109375" style="1"/>
    <col min="12" max="12" width="12.140625" style="1" customWidth="1"/>
  </cols>
  <sheetData>
    <row r="1" spans="1:16" s="6" customFormat="1" ht="30" x14ac:dyDescent="0.25">
      <c r="B1" s="11" t="s">
        <v>0</v>
      </c>
      <c r="C1" s="11" t="s">
        <v>1</v>
      </c>
      <c r="D1" s="9" t="s">
        <v>10</v>
      </c>
      <c r="E1" s="11" t="s">
        <v>15</v>
      </c>
      <c r="F1" s="11" t="s">
        <v>4</v>
      </c>
      <c r="G1" s="10" t="s">
        <v>8</v>
      </c>
      <c r="H1" s="11" t="s">
        <v>2</v>
      </c>
      <c r="I1" s="15">
        <v>0.4826388888888889</v>
      </c>
      <c r="J1" s="11" t="s">
        <v>16</v>
      </c>
      <c r="K1" s="11" t="s">
        <v>3</v>
      </c>
      <c r="L1" s="11" t="s">
        <v>5</v>
      </c>
    </row>
    <row r="2" spans="1:16" x14ac:dyDescent="0.25">
      <c r="A2">
        <v>1</v>
      </c>
      <c r="B2" s="8" t="s">
        <v>97</v>
      </c>
      <c r="C2" s="2" t="s">
        <v>108</v>
      </c>
      <c r="D2" s="2"/>
      <c r="E2" s="2">
        <v>2305</v>
      </c>
      <c r="F2" s="3" t="s">
        <v>68</v>
      </c>
      <c r="G2" s="8">
        <v>0.98799999999999999</v>
      </c>
      <c r="H2" s="3">
        <v>3</v>
      </c>
      <c r="I2" s="14">
        <v>0.57378472222222221</v>
      </c>
      <c r="J2" s="14">
        <f t="shared" ref="J2:J17" si="0">I2-$I$1</f>
        <v>9.1145833333333315E-2</v>
      </c>
      <c r="K2" s="14">
        <f t="shared" ref="K2:K17" si="1">J2/H2</f>
        <v>3.0381944444444437E-2</v>
      </c>
      <c r="L2" s="14">
        <f t="shared" ref="L2:L17" si="2">K2/G2</f>
        <v>3.0750955915429593E-2</v>
      </c>
      <c r="M2" t="s">
        <v>13</v>
      </c>
    </row>
    <row r="3" spans="1:16" x14ac:dyDescent="0.25">
      <c r="A3">
        <v>2</v>
      </c>
      <c r="B3" s="8" t="s">
        <v>111</v>
      </c>
      <c r="C3" s="2"/>
      <c r="D3" s="8"/>
      <c r="E3" s="8">
        <v>91089</v>
      </c>
      <c r="F3" s="16" t="s">
        <v>21</v>
      </c>
      <c r="G3" s="8">
        <v>1.1950000000000001</v>
      </c>
      <c r="H3" s="3">
        <v>2</v>
      </c>
      <c r="I3" s="14">
        <v>0.56481481481481477</v>
      </c>
      <c r="J3" s="14">
        <f t="shared" si="0"/>
        <v>8.2175925925925875E-2</v>
      </c>
      <c r="K3" s="14">
        <f t="shared" si="1"/>
        <v>4.1087962962962937E-2</v>
      </c>
      <c r="L3" s="14">
        <f t="shared" si="2"/>
        <v>3.4383232604989905E-2</v>
      </c>
    </row>
    <row r="4" spans="1:16" x14ac:dyDescent="0.25">
      <c r="A4">
        <v>3</v>
      </c>
      <c r="B4" s="2" t="s">
        <v>116</v>
      </c>
      <c r="C4" s="2"/>
      <c r="D4" s="2"/>
      <c r="E4" s="2">
        <v>111342</v>
      </c>
      <c r="F4" s="3" t="s">
        <v>21</v>
      </c>
      <c r="G4" s="8">
        <v>1.1950000000000001</v>
      </c>
      <c r="H4" s="3">
        <v>2</v>
      </c>
      <c r="I4" s="14">
        <v>0.56953703703703706</v>
      </c>
      <c r="J4" s="14">
        <f t="shared" si="0"/>
        <v>8.6898148148148169E-2</v>
      </c>
      <c r="K4" s="14">
        <f t="shared" si="1"/>
        <v>4.3449074074074084E-2</v>
      </c>
      <c r="L4" s="14">
        <f t="shared" si="2"/>
        <v>3.6359057802572453E-2</v>
      </c>
      <c r="N4" s="12"/>
      <c r="O4" s="12"/>
      <c r="P4" s="13"/>
    </row>
    <row r="5" spans="1:16" x14ac:dyDescent="0.25">
      <c r="A5">
        <v>4</v>
      </c>
      <c r="B5" s="2" t="s">
        <v>106</v>
      </c>
      <c r="C5" s="2" t="s">
        <v>107</v>
      </c>
      <c r="D5" s="2"/>
      <c r="E5" s="2">
        <v>108907</v>
      </c>
      <c r="F5" s="3" t="s">
        <v>21</v>
      </c>
      <c r="G5" s="8">
        <v>1.1950000000000001</v>
      </c>
      <c r="H5" s="3">
        <v>2</v>
      </c>
      <c r="I5" s="14">
        <v>0.57067129629629632</v>
      </c>
      <c r="J5" s="14">
        <f t="shared" si="0"/>
        <v>8.803240740740742E-2</v>
      </c>
      <c r="K5" s="14">
        <f t="shared" si="1"/>
        <v>4.401620370370371E-2</v>
      </c>
      <c r="L5" s="14">
        <f t="shared" si="2"/>
        <v>3.6833643266697663E-2</v>
      </c>
      <c r="M5" s="7" t="s">
        <v>6</v>
      </c>
      <c r="N5" s="7"/>
      <c r="O5" s="7">
        <v>0.98799999999999999</v>
      </c>
    </row>
    <row r="6" spans="1:16" x14ac:dyDescent="0.25">
      <c r="A6">
        <v>5</v>
      </c>
      <c r="B6" s="2" t="s">
        <v>93</v>
      </c>
      <c r="C6" s="2"/>
      <c r="D6" s="2"/>
      <c r="E6" s="2">
        <v>60546</v>
      </c>
      <c r="F6" s="3" t="s">
        <v>18</v>
      </c>
      <c r="G6" s="8">
        <v>1.395</v>
      </c>
      <c r="H6" s="3">
        <v>2</v>
      </c>
      <c r="I6" s="14">
        <v>0.5883680555555556</v>
      </c>
      <c r="J6" s="14">
        <f t="shared" si="0"/>
        <v>0.10572916666666671</v>
      </c>
      <c r="K6" s="14">
        <f t="shared" si="1"/>
        <v>5.2864583333333354E-2</v>
      </c>
      <c r="L6" s="14">
        <f t="shared" si="2"/>
        <v>3.7895758661887706E-2</v>
      </c>
      <c r="M6" s="7" t="s">
        <v>12</v>
      </c>
      <c r="N6" s="7"/>
      <c r="O6" s="7">
        <v>1.395</v>
      </c>
    </row>
    <row r="7" spans="1:16" x14ac:dyDescent="0.25">
      <c r="A7">
        <v>6</v>
      </c>
      <c r="B7" s="2" t="s">
        <v>112</v>
      </c>
      <c r="C7" s="2" t="s">
        <v>113</v>
      </c>
      <c r="D7" s="8"/>
      <c r="E7" s="8">
        <v>90724</v>
      </c>
      <c r="F7" s="16" t="s">
        <v>21</v>
      </c>
      <c r="G7" s="8">
        <v>1.1950000000000001</v>
      </c>
      <c r="H7" s="3">
        <v>2</v>
      </c>
      <c r="I7" s="14">
        <v>0.57372685185185179</v>
      </c>
      <c r="J7" s="14">
        <f t="shared" si="0"/>
        <v>9.1087962962962898E-2</v>
      </c>
      <c r="K7" s="14">
        <f t="shared" si="1"/>
        <v>4.5543981481481449E-2</v>
      </c>
      <c r="L7" s="14">
        <f t="shared" si="2"/>
        <v>3.8112118394545147E-2</v>
      </c>
      <c r="M7" s="7" t="s">
        <v>7</v>
      </c>
      <c r="N7" s="7" t="s">
        <v>9</v>
      </c>
      <c r="O7" s="7">
        <v>1.143</v>
      </c>
    </row>
    <row r="8" spans="1:16" x14ac:dyDescent="0.25">
      <c r="A8">
        <v>7</v>
      </c>
      <c r="B8" s="8" t="s">
        <v>109</v>
      </c>
      <c r="C8" s="2"/>
      <c r="D8" s="2"/>
      <c r="E8" s="2">
        <v>63293</v>
      </c>
      <c r="F8" s="3" t="s">
        <v>18</v>
      </c>
      <c r="G8" s="8">
        <v>1.395</v>
      </c>
      <c r="H8" s="3">
        <v>2</v>
      </c>
      <c r="I8" s="14">
        <v>0.58953703703703708</v>
      </c>
      <c r="J8" s="14">
        <f t="shared" si="0"/>
        <v>0.10689814814814819</v>
      </c>
      <c r="K8" s="14">
        <f t="shared" si="1"/>
        <v>5.3449074074074093E-2</v>
      </c>
      <c r="L8" s="14">
        <f t="shared" si="2"/>
        <v>3.8314748440196479E-2</v>
      </c>
      <c r="M8" s="7" t="s">
        <v>11</v>
      </c>
      <c r="N8" s="7"/>
      <c r="O8" s="7">
        <v>1.1950000000000001</v>
      </c>
    </row>
    <row r="9" spans="1:16" x14ac:dyDescent="0.25">
      <c r="A9">
        <v>8</v>
      </c>
      <c r="B9" s="8" t="s">
        <v>73</v>
      </c>
      <c r="C9" s="2"/>
      <c r="D9" s="8"/>
      <c r="E9" s="8">
        <v>63181</v>
      </c>
      <c r="F9" s="16" t="s">
        <v>18</v>
      </c>
      <c r="G9" s="8">
        <v>1.395</v>
      </c>
      <c r="H9" s="3">
        <v>2</v>
      </c>
      <c r="I9" s="14">
        <v>0.5912384259259259</v>
      </c>
      <c r="J9" s="14">
        <f t="shared" si="0"/>
        <v>0.10859953703703701</v>
      </c>
      <c r="K9" s="14">
        <f t="shared" si="1"/>
        <v>5.4299768518518504E-2</v>
      </c>
      <c r="L9" s="14">
        <f t="shared" si="2"/>
        <v>3.892456524624982E-2</v>
      </c>
      <c r="M9" s="7" t="s">
        <v>14</v>
      </c>
      <c r="N9" s="7"/>
      <c r="O9" s="7">
        <v>0.9</v>
      </c>
    </row>
    <row r="10" spans="1:16" x14ac:dyDescent="0.25">
      <c r="A10">
        <v>9</v>
      </c>
      <c r="B10" s="2" t="s">
        <v>96</v>
      </c>
      <c r="C10" s="2"/>
      <c r="D10" s="2"/>
      <c r="E10" s="2">
        <v>60395</v>
      </c>
      <c r="F10" s="3" t="s">
        <v>18</v>
      </c>
      <c r="G10" s="8">
        <v>1.395</v>
      </c>
      <c r="H10" s="3">
        <v>2</v>
      </c>
      <c r="I10" s="14">
        <v>0.59173611111111113</v>
      </c>
      <c r="J10" s="14">
        <f t="shared" si="0"/>
        <v>0.10909722222222223</v>
      </c>
      <c r="K10" s="14">
        <f t="shared" si="1"/>
        <v>5.4548611111111117E-2</v>
      </c>
      <c r="L10" s="14">
        <f t="shared" si="2"/>
        <v>3.9102947033054565E-2</v>
      </c>
    </row>
    <row r="11" spans="1:16" x14ac:dyDescent="0.25">
      <c r="A11">
        <v>10</v>
      </c>
      <c r="B11" s="2" t="s">
        <v>114</v>
      </c>
      <c r="C11" s="2" t="s">
        <v>66</v>
      </c>
      <c r="D11" s="2"/>
      <c r="E11" s="2">
        <v>2285</v>
      </c>
      <c r="F11" s="3" t="s">
        <v>68</v>
      </c>
      <c r="G11" s="8">
        <v>0.98799999999999999</v>
      </c>
      <c r="H11" s="3">
        <v>3</v>
      </c>
      <c r="I11" s="14">
        <v>0.60246527777777781</v>
      </c>
      <c r="J11" s="14">
        <f t="shared" si="0"/>
        <v>0.11982638888888891</v>
      </c>
      <c r="K11" s="14">
        <f t="shared" si="1"/>
        <v>3.994212962962964E-2</v>
      </c>
      <c r="L11" s="14">
        <f t="shared" si="2"/>
        <v>4.042725671015146E-2</v>
      </c>
    </row>
    <row r="12" spans="1:16" x14ac:dyDescent="0.25">
      <c r="A12">
        <v>11</v>
      </c>
      <c r="B12" s="8" t="s">
        <v>110</v>
      </c>
      <c r="C12" s="2"/>
      <c r="D12" s="2"/>
      <c r="E12" s="2">
        <v>60307</v>
      </c>
      <c r="F12" s="3" t="s">
        <v>18</v>
      </c>
      <c r="G12" s="8">
        <v>1.395</v>
      </c>
      <c r="H12" s="3">
        <v>2</v>
      </c>
      <c r="I12" s="14">
        <v>0.59564814814814815</v>
      </c>
      <c r="J12" s="14">
        <f t="shared" si="0"/>
        <v>0.11300925925925925</v>
      </c>
      <c r="K12" s="14">
        <f t="shared" si="1"/>
        <v>5.6504629629629627E-2</v>
      </c>
      <c r="L12" s="14">
        <f t="shared" si="2"/>
        <v>4.0505110845612632E-2</v>
      </c>
    </row>
    <row r="13" spans="1:16" x14ac:dyDescent="0.25">
      <c r="A13">
        <v>12</v>
      </c>
      <c r="B13" s="8" t="s">
        <v>80</v>
      </c>
      <c r="C13" s="2"/>
      <c r="D13" s="8"/>
      <c r="E13" s="8">
        <v>60322</v>
      </c>
      <c r="F13" s="16" t="s">
        <v>18</v>
      </c>
      <c r="G13" s="8">
        <v>1.395</v>
      </c>
      <c r="H13" s="3">
        <v>2</v>
      </c>
      <c r="I13" s="14">
        <v>0.59762731481481479</v>
      </c>
      <c r="J13" s="14">
        <f t="shared" si="0"/>
        <v>0.1149884259259259</v>
      </c>
      <c r="K13" s="14">
        <f t="shared" si="1"/>
        <v>5.7494212962962948E-2</v>
      </c>
      <c r="L13" s="14">
        <f t="shared" si="2"/>
        <v>4.1214489579184908E-2</v>
      </c>
    </row>
    <row r="14" spans="1:16" x14ac:dyDescent="0.25">
      <c r="A14">
        <v>13</v>
      </c>
      <c r="B14" s="2" t="s">
        <v>115</v>
      </c>
      <c r="C14" s="2"/>
      <c r="D14" s="8"/>
      <c r="E14" s="8">
        <v>109137</v>
      </c>
      <c r="F14" s="16" t="s">
        <v>21</v>
      </c>
      <c r="G14" s="8">
        <v>1.1950000000000001</v>
      </c>
      <c r="H14" s="3">
        <v>2</v>
      </c>
      <c r="I14" s="14">
        <v>0.58461805555555557</v>
      </c>
      <c r="J14" s="14">
        <f t="shared" si="0"/>
        <v>0.10197916666666668</v>
      </c>
      <c r="K14" s="14">
        <f t="shared" si="1"/>
        <v>5.0989583333333338E-2</v>
      </c>
      <c r="L14" s="14">
        <f t="shared" si="2"/>
        <v>4.2669107391910738E-2</v>
      </c>
    </row>
    <row r="15" spans="1:16" x14ac:dyDescent="0.25">
      <c r="A15">
        <v>14</v>
      </c>
      <c r="B15" s="2" t="s">
        <v>94</v>
      </c>
      <c r="C15" s="2" t="s">
        <v>95</v>
      </c>
      <c r="D15" s="2"/>
      <c r="E15" s="2">
        <v>91032</v>
      </c>
      <c r="F15" s="3" t="s">
        <v>21</v>
      </c>
      <c r="G15" s="8">
        <v>1.1950000000000001</v>
      </c>
      <c r="H15" s="3">
        <v>2</v>
      </c>
      <c r="I15" s="14">
        <v>0.58929398148148149</v>
      </c>
      <c r="J15" s="14">
        <f t="shared" si="0"/>
        <v>0.10665509259259259</v>
      </c>
      <c r="K15" s="14">
        <f t="shared" si="1"/>
        <v>5.3327546296296297E-2</v>
      </c>
      <c r="L15" s="14">
        <f t="shared" si="2"/>
        <v>4.4625561754222838E-2</v>
      </c>
    </row>
    <row r="16" spans="1:16" x14ac:dyDescent="0.25">
      <c r="A16">
        <v>15</v>
      </c>
      <c r="B16" s="2" t="s">
        <v>69</v>
      </c>
      <c r="C16" s="2"/>
      <c r="D16" s="2"/>
      <c r="E16" s="2">
        <v>29561</v>
      </c>
      <c r="F16" s="3" t="s">
        <v>21</v>
      </c>
      <c r="G16" s="8">
        <v>1.1950000000000001</v>
      </c>
      <c r="H16" s="3">
        <v>2</v>
      </c>
      <c r="I16" s="14" t="s">
        <v>61</v>
      </c>
      <c r="J16" s="14" t="e">
        <f t="shared" si="0"/>
        <v>#VALUE!</v>
      </c>
      <c r="K16" s="14" t="e">
        <f t="shared" si="1"/>
        <v>#VALUE!</v>
      </c>
      <c r="L16" s="14" t="e">
        <f t="shared" si="2"/>
        <v>#VALUE!</v>
      </c>
    </row>
    <row r="17" spans="1:12" x14ac:dyDescent="0.25">
      <c r="A17">
        <v>15</v>
      </c>
      <c r="B17" s="2" t="s">
        <v>72</v>
      </c>
      <c r="C17" s="2"/>
      <c r="D17" s="2"/>
      <c r="E17" s="2">
        <v>9999999</v>
      </c>
      <c r="F17" s="3" t="s">
        <v>18</v>
      </c>
      <c r="G17" s="8">
        <v>1.395</v>
      </c>
      <c r="H17" s="3">
        <v>2</v>
      </c>
      <c r="I17" s="14" t="s">
        <v>61</v>
      </c>
      <c r="J17" s="14" t="e">
        <f t="shared" si="0"/>
        <v>#VALUE!</v>
      </c>
      <c r="K17" s="14" t="e">
        <f t="shared" si="1"/>
        <v>#VALUE!</v>
      </c>
      <c r="L17" s="14" t="e">
        <f t="shared" si="2"/>
        <v>#VALUE!</v>
      </c>
    </row>
    <row r="18" spans="1:12" x14ac:dyDescent="0.25">
      <c r="A18">
        <v>17</v>
      </c>
      <c r="B18" s="2"/>
      <c r="C18" s="2"/>
      <c r="D18" s="8"/>
      <c r="E18" s="8"/>
      <c r="F18" s="16"/>
      <c r="G18" s="2"/>
      <c r="H18" s="3"/>
      <c r="I18" s="14"/>
      <c r="J18" s="14">
        <f t="shared" ref="J18:J30" si="3">I18-$I$1</f>
        <v>-0.4826388888888889</v>
      </c>
      <c r="K18" s="14" t="e">
        <f t="shared" ref="K18:K30" si="4">J18/H18</f>
        <v>#DIV/0!</v>
      </c>
      <c r="L18" s="14" t="e">
        <f t="shared" ref="L18:L30" si="5">K18/G18</f>
        <v>#DIV/0!</v>
      </c>
    </row>
    <row r="19" spans="1:12" x14ac:dyDescent="0.25">
      <c r="A19">
        <v>18</v>
      </c>
      <c r="B19" s="2"/>
      <c r="C19" s="2"/>
      <c r="D19" s="8"/>
      <c r="E19" s="8"/>
      <c r="F19" s="16"/>
      <c r="G19" s="2"/>
      <c r="H19" s="3"/>
      <c r="I19" s="14"/>
      <c r="J19" s="14">
        <f t="shared" si="3"/>
        <v>-0.4826388888888889</v>
      </c>
      <c r="K19" s="14" t="e">
        <f t="shared" si="4"/>
        <v>#DIV/0!</v>
      </c>
      <c r="L19" s="14" t="e">
        <f t="shared" si="5"/>
        <v>#DIV/0!</v>
      </c>
    </row>
    <row r="20" spans="1:12" x14ac:dyDescent="0.25">
      <c r="A20">
        <v>19</v>
      </c>
      <c r="B20" s="2"/>
      <c r="C20" s="2"/>
      <c r="D20" s="8"/>
      <c r="E20" s="8"/>
      <c r="F20" s="16"/>
      <c r="G20" s="8"/>
      <c r="H20" s="3"/>
      <c r="I20" s="14"/>
      <c r="J20" s="14">
        <f t="shared" si="3"/>
        <v>-0.4826388888888889</v>
      </c>
      <c r="K20" s="14" t="e">
        <f t="shared" si="4"/>
        <v>#DIV/0!</v>
      </c>
      <c r="L20" s="14" t="e">
        <f t="shared" si="5"/>
        <v>#DIV/0!</v>
      </c>
    </row>
    <row r="21" spans="1:12" x14ac:dyDescent="0.25">
      <c r="A21">
        <v>20</v>
      </c>
      <c r="B21" s="2"/>
      <c r="C21" s="2"/>
      <c r="D21" s="2"/>
      <c r="E21" s="2"/>
      <c r="F21" s="3"/>
      <c r="G21" s="8"/>
      <c r="H21" s="3"/>
      <c r="I21" s="14"/>
      <c r="J21" s="14">
        <f t="shared" si="3"/>
        <v>-0.4826388888888889</v>
      </c>
      <c r="K21" s="14" t="e">
        <f t="shared" si="4"/>
        <v>#DIV/0!</v>
      </c>
      <c r="L21" s="14" t="e">
        <f t="shared" si="5"/>
        <v>#DIV/0!</v>
      </c>
    </row>
    <row r="22" spans="1:12" x14ac:dyDescent="0.25">
      <c r="A22">
        <v>21</v>
      </c>
      <c r="B22" s="2"/>
      <c r="C22" s="2"/>
      <c r="D22" s="2"/>
      <c r="E22" s="2"/>
      <c r="F22" s="3"/>
      <c r="G22" s="2"/>
      <c r="H22" s="3"/>
      <c r="I22" s="14"/>
      <c r="J22" s="14">
        <f t="shared" si="3"/>
        <v>-0.4826388888888889</v>
      </c>
      <c r="K22" s="14" t="e">
        <f t="shared" si="4"/>
        <v>#DIV/0!</v>
      </c>
      <c r="L22" s="14" t="e">
        <f t="shared" si="5"/>
        <v>#DIV/0!</v>
      </c>
    </row>
    <row r="23" spans="1:12" x14ac:dyDescent="0.25">
      <c r="B23" s="2"/>
      <c r="C23" s="2"/>
      <c r="D23" s="2"/>
      <c r="E23" s="2"/>
      <c r="F23" s="3"/>
      <c r="G23" s="2"/>
      <c r="H23" s="3"/>
      <c r="I23" s="14"/>
      <c r="J23" s="14">
        <f t="shared" si="3"/>
        <v>-0.4826388888888889</v>
      </c>
      <c r="K23" s="14" t="e">
        <f t="shared" si="4"/>
        <v>#DIV/0!</v>
      </c>
      <c r="L23" s="14" t="e">
        <f t="shared" si="5"/>
        <v>#DIV/0!</v>
      </c>
    </row>
    <row r="24" spans="1:12" x14ac:dyDescent="0.25">
      <c r="B24" s="2"/>
      <c r="C24" s="2"/>
      <c r="D24" s="2"/>
      <c r="E24" s="2"/>
      <c r="F24" s="3"/>
      <c r="G24" s="2"/>
      <c r="H24" s="3"/>
      <c r="I24" s="14"/>
      <c r="J24" s="14">
        <f t="shared" si="3"/>
        <v>-0.4826388888888889</v>
      </c>
      <c r="K24" s="14" t="e">
        <f t="shared" si="4"/>
        <v>#DIV/0!</v>
      </c>
      <c r="L24" s="14" t="e">
        <f t="shared" si="5"/>
        <v>#DIV/0!</v>
      </c>
    </row>
    <row r="25" spans="1:12" x14ac:dyDescent="0.25">
      <c r="B25" s="2"/>
      <c r="C25" s="2"/>
      <c r="D25" s="2"/>
      <c r="E25" s="2"/>
      <c r="F25" s="3"/>
      <c r="G25" s="2"/>
      <c r="H25" s="3"/>
      <c r="I25" s="14"/>
      <c r="J25" s="14">
        <f t="shared" si="3"/>
        <v>-0.4826388888888889</v>
      </c>
      <c r="K25" s="14" t="e">
        <f t="shared" si="4"/>
        <v>#DIV/0!</v>
      </c>
      <c r="L25" s="14" t="e">
        <f t="shared" si="5"/>
        <v>#DIV/0!</v>
      </c>
    </row>
    <row r="26" spans="1:12" x14ac:dyDescent="0.25">
      <c r="B26" s="2"/>
      <c r="C26" s="2"/>
      <c r="D26" s="2"/>
      <c r="E26" s="2"/>
      <c r="F26" s="3"/>
      <c r="G26" s="2"/>
      <c r="H26" s="3"/>
      <c r="I26" s="14"/>
      <c r="J26" s="14">
        <f t="shared" si="3"/>
        <v>-0.4826388888888889</v>
      </c>
      <c r="K26" s="14" t="e">
        <f t="shared" si="4"/>
        <v>#DIV/0!</v>
      </c>
      <c r="L26" s="14" t="e">
        <f t="shared" si="5"/>
        <v>#DIV/0!</v>
      </c>
    </row>
    <row r="27" spans="1:12" x14ac:dyDescent="0.25">
      <c r="B27" s="2"/>
      <c r="C27" s="2"/>
      <c r="D27" s="2"/>
      <c r="E27" s="2"/>
      <c r="F27" s="3"/>
      <c r="G27" s="2"/>
      <c r="H27" s="3"/>
      <c r="I27" s="14"/>
      <c r="J27" s="14">
        <f t="shared" si="3"/>
        <v>-0.4826388888888889</v>
      </c>
      <c r="K27" s="14" t="e">
        <f t="shared" si="4"/>
        <v>#DIV/0!</v>
      </c>
      <c r="L27" s="14" t="e">
        <f t="shared" si="5"/>
        <v>#DIV/0!</v>
      </c>
    </row>
    <row r="28" spans="1:12" x14ac:dyDescent="0.25">
      <c r="B28" s="2"/>
      <c r="C28" s="2"/>
      <c r="D28" s="2"/>
      <c r="E28" s="2"/>
      <c r="F28" s="3"/>
      <c r="G28" s="2"/>
      <c r="H28" s="3"/>
      <c r="I28" s="14"/>
      <c r="J28" s="14">
        <f t="shared" si="3"/>
        <v>-0.4826388888888889</v>
      </c>
      <c r="K28" s="14" t="e">
        <f t="shared" si="4"/>
        <v>#DIV/0!</v>
      </c>
      <c r="L28" s="14" t="e">
        <f t="shared" si="5"/>
        <v>#DIV/0!</v>
      </c>
    </row>
    <row r="29" spans="1:12" x14ac:dyDescent="0.25">
      <c r="B29" s="2"/>
      <c r="C29" s="2"/>
      <c r="D29" s="2"/>
      <c r="E29" s="2"/>
      <c r="F29" s="3"/>
      <c r="G29" s="2"/>
      <c r="H29" s="3"/>
      <c r="I29" s="14"/>
      <c r="J29" s="14">
        <f t="shared" si="3"/>
        <v>-0.4826388888888889</v>
      </c>
      <c r="K29" s="14" t="e">
        <f t="shared" si="4"/>
        <v>#DIV/0!</v>
      </c>
      <c r="L29" s="14" t="e">
        <f t="shared" si="5"/>
        <v>#DIV/0!</v>
      </c>
    </row>
    <row r="30" spans="1:12" x14ac:dyDescent="0.25">
      <c r="B30" s="2"/>
      <c r="C30" s="2"/>
      <c r="D30" s="2"/>
      <c r="E30" s="2"/>
      <c r="F30" s="3"/>
      <c r="G30" s="2"/>
      <c r="H30" s="3"/>
      <c r="I30" s="14"/>
      <c r="J30" s="14">
        <f t="shared" si="3"/>
        <v>-0.4826388888888889</v>
      </c>
      <c r="K30" s="14" t="e">
        <f t="shared" si="4"/>
        <v>#DIV/0!</v>
      </c>
      <c r="L30" s="14" t="e">
        <f t="shared" si="5"/>
        <v>#DIV/0!</v>
      </c>
    </row>
  </sheetData>
  <sortState ref="B2:L17">
    <sortCondition ref="L2"/>
  </sortState>
  <pageMargins left="0.7" right="0.7" top="0.75" bottom="0.75" header="0.3" footer="0.3"/>
  <pageSetup paperSize="9" orientation="portrait" horizontalDpi="4294967292" verticalDpi="429496729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S30"/>
  <sheetViews>
    <sheetView zoomScale="120" zoomScaleNormal="120" zoomScalePageLayoutView="120" workbookViewId="0">
      <pane ySplit="1" topLeftCell="A2" activePane="bottomLeft" state="frozen"/>
      <selection activeCell="B1" sqref="B1"/>
      <selection pane="bottomLeft" activeCell="L4" sqref="L4"/>
    </sheetView>
  </sheetViews>
  <sheetFormatPr defaultColWidth="8.7109375" defaultRowHeight="15" x14ac:dyDescent="0.25"/>
  <cols>
    <col min="1" max="1" width="3" customWidth="1"/>
    <col min="2" max="2" width="17.42578125" customWidth="1"/>
    <col min="3" max="3" width="15.7109375" customWidth="1"/>
    <col min="4" max="4" width="6" customWidth="1"/>
    <col min="5" max="5" width="13" customWidth="1"/>
    <col min="6" max="6" width="12.28515625" style="1" customWidth="1"/>
    <col min="7" max="7" width="12.42578125" customWidth="1"/>
    <col min="8" max="8" width="6.7109375" style="1" customWidth="1"/>
    <col min="9" max="9" width="12.140625" style="1" customWidth="1"/>
    <col min="10" max="10" width="17.140625" style="1" customWidth="1"/>
    <col min="11" max="11" width="8.7109375" style="1"/>
    <col min="12" max="15" width="12.140625" style="1" customWidth="1"/>
  </cols>
  <sheetData>
    <row r="1" spans="1:19" s="6" customFormat="1" ht="30" x14ac:dyDescent="0.25">
      <c r="B1" s="11" t="s">
        <v>0</v>
      </c>
      <c r="C1" s="11" t="s">
        <v>1</v>
      </c>
      <c r="D1" s="9" t="s">
        <v>10</v>
      </c>
      <c r="E1" s="11" t="s">
        <v>15</v>
      </c>
      <c r="F1" s="11" t="s">
        <v>4</v>
      </c>
      <c r="G1" s="10" t="s">
        <v>8</v>
      </c>
      <c r="H1" s="11" t="s">
        <v>2</v>
      </c>
      <c r="I1" s="15">
        <v>0</v>
      </c>
      <c r="J1" s="11" t="s">
        <v>16</v>
      </c>
      <c r="K1" s="11" t="s">
        <v>3</v>
      </c>
      <c r="L1" s="11" t="s">
        <v>5</v>
      </c>
      <c r="M1" s="17"/>
      <c r="N1" s="17"/>
      <c r="O1" s="17"/>
    </row>
    <row r="2" spans="1:19" x14ac:dyDescent="0.25">
      <c r="A2">
        <v>1</v>
      </c>
      <c r="B2" s="8" t="s">
        <v>97</v>
      </c>
      <c r="C2" s="2" t="s">
        <v>172</v>
      </c>
      <c r="D2" s="2"/>
      <c r="E2" s="2">
        <v>2305</v>
      </c>
      <c r="F2" s="3" t="s">
        <v>68</v>
      </c>
      <c r="G2" s="8">
        <v>0.98799999999999999</v>
      </c>
      <c r="H2" s="3">
        <v>3</v>
      </c>
      <c r="I2" s="14">
        <v>7.4386574074074077E-2</v>
      </c>
      <c r="J2" s="14">
        <f t="shared" ref="J2:J18" si="0">I2-$I$1</f>
        <v>7.4386574074074077E-2</v>
      </c>
      <c r="K2" s="14">
        <f t="shared" ref="K2:K21" si="1">J2/H2</f>
        <v>2.4795524691358026E-2</v>
      </c>
      <c r="L2" s="14">
        <f t="shared" ref="L2:L21" si="2">K2/G2</f>
        <v>2.5096684910281403E-2</v>
      </c>
      <c r="M2" s="18" t="s">
        <v>195</v>
      </c>
      <c r="N2" s="29" t="s">
        <v>206</v>
      </c>
      <c r="O2" s="18"/>
      <c r="P2" t="s">
        <v>13</v>
      </c>
    </row>
    <row r="3" spans="1:19" x14ac:dyDescent="0.25">
      <c r="A3">
        <v>2</v>
      </c>
      <c r="B3" s="8" t="s">
        <v>173</v>
      </c>
      <c r="C3" s="2" t="s">
        <v>174</v>
      </c>
      <c r="D3" s="8"/>
      <c r="E3" s="8">
        <v>2741</v>
      </c>
      <c r="F3" s="16" t="s">
        <v>68</v>
      </c>
      <c r="G3" s="8">
        <v>0.98799999999999999</v>
      </c>
      <c r="H3" s="3">
        <v>3</v>
      </c>
      <c r="I3" s="14">
        <v>7.4756944444444445E-2</v>
      </c>
      <c r="J3" s="14">
        <f t="shared" si="0"/>
        <v>7.4756944444444445E-2</v>
      </c>
      <c r="K3" s="14">
        <f t="shared" si="1"/>
        <v>2.4918981481481483E-2</v>
      </c>
      <c r="L3" s="14">
        <f t="shared" si="2"/>
        <v>2.5221641175588547E-2</v>
      </c>
      <c r="M3" s="18"/>
      <c r="N3" s="18"/>
      <c r="O3" s="18"/>
    </row>
    <row r="4" spans="1:19" x14ac:dyDescent="0.25">
      <c r="A4">
        <v>3</v>
      </c>
      <c r="B4" s="8" t="s">
        <v>178</v>
      </c>
      <c r="C4" s="2"/>
      <c r="D4" s="2"/>
      <c r="E4" s="2"/>
      <c r="F4" s="3" t="s">
        <v>18</v>
      </c>
      <c r="G4" s="8">
        <v>1.395</v>
      </c>
      <c r="H4" s="3">
        <v>2</v>
      </c>
      <c r="I4" s="14">
        <v>7.2592592592592597E-2</v>
      </c>
      <c r="J4" s="14">
        <f t="shared" si="0"/>
        <v>7.2592592592592597E-2</v>
      </c>
      <c r="K4" s="14">
        <f t="shared" si="1"/>
        <v>3.6296296296296299E-2</v>
      </c>
      <c r="L4" s="14">
        <f t="shared" si="2"/>
        <v>2.6018850391610251E-2</v>
      </c>
      <c r="M4" s="18" t="s">
        <v>200</v>
      </c>
      <c r="N4" s="18" t="s">
        <v>204</v>
      </c>
      <c r="O4" s="18"/>
      <c r="Q4" s="12"/>
      <c r="R4" s="12"/>
      <c r="S4" s="13"/>
    </row>
    <row r="5" spans="1:19" x14ac:dyDescent="0.25">
      <c r="A5">
        <v>4</v>
      </c>
      <c r="B5" s="2" t="s">
        <v>175</v>
      </c>
      <c r="C5" s="2" t="s">
        <v>100</v>
      </c>
      <c r="D5" s="2"/>
      <c r="E5" s="2">
        <v>2606</v>
      </c>
      <c r="F5" s="3" t="s">
        <v>68</v>
      </c>
      <c r="G5" s="8">
        <v>0.98799999999999999</v>
      </c>
      <c r="H5" s="3">
        <v>3</v>
      </c>
      <c r="I5" s="14">
        <v>7.9560185185185192E-2</v>
      </c>
      <c r="J5" s="14">
        <f t="shared" si="0"/>
        <v>7.9560185185185192E-2</v>
      </c>
      <c r="K5" s="14">
        <f t="shared" si="1"/>
        <v>2.6520061728395064E-2</v>
      </c>
      <c r="L5" s="14">
        <f t="shared" si="2"/>
        <v>2.684216774129055E-2</v>
      </c>
      <c r="M5" s="14"/>
      <c r="N5" s="14"/>
      <c r="O5" s="14"/>
      <c r="P5" s="7" t="s">
        <v>6</v>
      </c>
      <c r="Q5" s="7"/>
      <c r="R5" s="7">
        <v>0.98799999999999999</v>
      </c>
    </row>
    <row r="6" spans="1:19" x14ac:dyDescent="0.25">
      <c r="A6">
        <v>5</v>
      </c>
      <c r="B6" s="8" t="s">
        <v>179</v>
      </c>
      <c r="C6" s="2"/>
      <c r="D6" s="8"/>
      <c r="E6" s="8"/>
      <c r="F6" s="16" t="s">
        <v>18</v>
      </c>
      <c r="G6" s="8">
        <v>1.395</v>
      </c>
      <c r="H6" s="3">
        <v>2</v>
      </c>
      <c r="I6" s="14">
        <v>7.5092592592592586E-2</v>
      </c>
      <c r="J6" s="14">
        <f t="shared" si="0"/>
        <v>7.5092592592592586E-2</v>
      </c>
      <c r="K6" s="14">
        <f t="shared" si="1"/>
        <v>3.7546296296296293E-2</v>
      </c>
      <c r="L6" s="14">
        <f t="shared" si="2"/>
        <v>2.6914907739280496E-2</v>
      </c>
      <c r="M6" s="14"/>
      <c r="N6" s="14"/>
      <c r="O6" s="14"/>
      <c r="P6" s="7" t="s">
        <v>12</v>
      </c>
      <c r="Q6" s="7"/>
      <c r="R6" s="7">
        <v>1.395</v>
      </c>
    </row>
    <row r="7" spans="1:19" x14ac:dyDescent="0.25">
      <c r="A7">
        <v>6</v>
      </c>
      <c r="B7" s="2" t="s">
        <v>86</v>
      </c>
      <c r="C7" s="2"/>
      <c r="D7" s="2"/>
      <c r="E7" s="2"/>
      <c r="F7" s="3" t="s">
        <v>68</v>
      </c>
      <c r="G7" s="8">
        <v>0.98799999999999999</v>
      </c>
      <c r="H7" s="3">
        <v>3</v>
      </c>
      <c r="I7" s="14">
        <v>8.2916666666666666E-2</v>
      </c>
      <c r="J7" s="14">
        <f t="shared" si="0"/>
        <v>8.2916666666666666E-2</v>
      </c>
      <c r="K7" s="14">
        <f t="shared" si="1"/>
        <v>2.763888888888889E-2</v>
      </c>
      <c r="L7" s="14">
        <f t="shared" si="2"/>
        <v>2.7974583895636528E-2</v>
      </c>
      <c r="M7" s="14"/>
      <c r="N7" s="14"/>
      <c r="O7" s="14"/>
      <c r="P7" s="7" t="s">
        <v>7</v>
      </c>
      <c r="Q7" s="7" t="s">
        <v>9</v>
      </c>
      <c r="R7" s="7">
        <v>1.143</v>
      </c>
    </row>
    <row r="8" spans="1:19" x14ac:dyDescent="0.25">
      <c r="A8">
        <v>7</v>
      </c>
      <c r="B8" s="8" t="s">
        <v>180</v>
      </c>
      <c r="C8" s="2"/>
      <c r="D8" s="2"/>
      <c r="E8" s="2"/>
      <c r="F8" s="3" t="s">
        <v>18</v>
      </c>
      <c r="G8" s="8">
        <v>1.395</v>
      </c>
      <c r="H8" s="3">
        <v>2</v>
      </c>
      <c r="I8" s="14">
        <v>7.8506944444444449E-2</v>
      </c>
      <c r="J8" s="14">
        <f t="shared" si="0"/>
        <v>7.8506944444444449E-2</v>
      </c>
      <c r="K8" s="14">
        <f t="shared" si="1"/>
        <v>3.9253472222222224E-2</v>
      </c>
      <c r="L8" s="14">
        <f t="shared" si="2"/>
        <v>2.8138689765033854E-2</v>
      </c>
      <c r="M8" s="14"/>
      <c r="N8" s="14"/>
      <c r="O8" s="14"/>
      <c r="P8" s="7" t="s">
        <v>11</v>
      </c>
      <c r="Q8" s="7"/>
      <c r="R8" s="7">
        <v>1.1950000000000001</v>
      </c>
    </row>
    <row r="9" spans="1:19" x14ac:dyDescent="0.25">
      <c r="A9">
        <v>8</v>
      </c>
      <c r="B9" s="8" t="s">
        <v>93</v>
      </c>
      <c r="C9" s="2"/>
      <c r="D9" s="8"/>
      <c r="E9" s="8"/>
      <c r="F9" s="16" t="s">
        <v>18</v>
      </c>
      <c r="G9" s="8">
        <v>1.395</v>
      </c>
      <c r="H9" s="3">
        <v>2</v>
      </c>
      <c r="I9" s="14">
        <v>7.8738425925925934E-2</v>
      </c>
      <c r="J9" s="14">
        <f t="shared" si="0"/>
        <v>7.8738425925925934E-2</v>
      </c>
      <c r="K9" s="14">
        <f t="shared" si="1"/>
        <v>3.9369212962962967E-2</v>
      </c>
      <c r="L9" s="14">
        <f t="shared" si="2"/>
        <v>2.8221658037966283E-2</v>
      </c>
      <c r="M9" s="14"/>
      <c r="N9" s="14"/>
      <c r="O9" s="14"/>
      <c r="P9" s="7" t="s">
        <v>14</v>
      </c>
      <c r="Q9" s="7"/>
      <c r="R9" s="7">
        <v>0.9</v>
      </c>
    </row>
    <row r="10" spans="1:19" x14ac:dyDescent="0.25">
      <c r="A10">
        <v>9</v>
      </c>
      <c r="B10" s="2" t="s">
        <v>193</v>
      </c>
      <c r="C10" s="2" t="s">
        <v>176</v>
      </c>
      <c r="D10" s="2"/>
      <c r="E10" s="2"/>
      <c r="F10" s="3" t="s">
        <v>21</v>
      </c>
      <c r="G10" s="8">
        <v>1.1950000000000001</v>
      </c>
      <c r="H10" s="3">
        <v>2</v>
      </c>
      <c r="I10" s="14">
        <v>6.8425925925925932E-2</v>
      </c>
      <c r="J10" s="14">
        <f t="shared" si="0"/>
        <v>6.8425925925925932E-2</v>
      </c>
      <c r="K10" s="14">
        <f t="shared" si="1"/>
        <v>3.4212962962962966E-2</v>
      </c>
      <c r="L10" s="14">
        <f t="shared" si="2"/>
        <v>2.8630094529676121E-2</v>
      </c>
      <c r="M10" s="18" t="s">
        <v>202</v>
      </c>
      <c r="N10" s="28" t="s">
        <v>205</v>
      </c>
      <c r="O10" s="18"/>
    </row>
    <row r="11" spans="1:19" x14ac:dyDescent="0.25">
      <c r="A11">
        <v>10</v>
      </c>
      <c r="B11" s="2" t="s">
        <v>177</v>
      </c>
      <c r="C11" s="2"/>
      <c r="D11" s="2"/>
      <c r="E11" s="2"/>
      <c r="F11" s="3" t="s">
        <v>21</v>
      </c>
      <c r="G11" s="8">
        <v>1.1950000000000001</v>
      </c>
      <c r="H11" s="3">
        <v>2</v>
      </c>
      <c r="I11" s="14">
        <v>6.9942129629629632E-2</v>
      </c>
      <c r="J11" s="14">
        <f t="shared" si="0"/>
        <v>6.9942129629629632E-2</v>
      </c>
      <c r="K11" s="14">
        <f t="shared" si="1"/>
        <v>3.4971064814814816E-2</v>
      </c>
      <c r="L11" s="14">
        <f t="shared" si="2"/>
        <v>2.926448938478227E-2</v>
      </c>
      <c r="M11" s="18"/>
      <c r="N11" s="18"/>
      <c r="O11" s="18"/>
    </row>
    <row r="12" spans="1:19" x14ac:dyDescent="0.25">
      <c r="A12">
        <v>11</v>
      </c>
      <c r="B12" s="2" t="s">
        <v>112</v>
      </c>
      <c r="C12" s="2" t="s">
        <v>113</v>
      </c>
      <c r="D12" s="8"/>
      <c r="E12" s="8"/>
      <c r="F12" s="16" t="s">
        <v>21</v>
      </c>
      <c r="G12" s="8">
        <v>1.1950000000000001</v>
      </c>
      <c r="H12" s="3">
        <v>2</v>
      </c>
      <c r="I12" s="14">
        <v>7.0833333333333331E-2</v>
      </c>
      <c r="J12" s="14">
        <f t="shared" si="0"/>
        <v>7.0833333333333331E-2</v>
      </c>
      <c r="K12" s="14">
        <f t="shared" si="1"/>
        <v>3.5416666666666666E-2</v>
      </c>
      <c r="L12" s="14">
        <f t="shared" si="2"/>
        <v>2.9637377963737794E-2</v>
      </c>
      <c r="M12" s="18"/>
      <c r="N12" s="18"/>
      <c r="O12" s="18"/>
    </row>
    <row r="13" spans="1:19" x14ac:dyDescent="0.25">
      <c r="A13">
        <v>12</v>
      </c>
      <c r="B13" s="2" t="s">
        <v>181</v>
      </c>
      <c r="C13" s="2"/>
      <c r="D13" s="8"/>
      <c r="E13" s="8"/>
      <c r="F13" s="16" t="s">
        <v>18</v>
      </c>
      <c r="G13" s="8">
        <v>1.395</v>
      </c>
      <c r="H13" s="3">
        <v>2</v>
      </c>
      <c r="I13" s="14">
        <v>8.2696759259259262E-2</v>
      </c>
      <c r="J13" s="14">
        <f t="shared" si="0"/>
        <v>8.2696759259259262E-2</v>
      </c>
      <c r="K13" s="14">
        <f t="shared" si="1"/>
        <v>4.1348379629629631E-2</v>
      </c>
      <c r="L13" s="14">
        <f t="shared" si="2"/>
        <v>2.9640415505110845E-2</v>
      </c>
      <c r="M13" s="18"/>
      <c r="N13" s="18"/>
      <c r="O13" s="18"/>
    </row>
    <row r="14" spans="1:19" x14ac:dyDescent="0.25">
      <c r="A14">
        <v>13</v>
      </c>
      <c r="B14" s="2" t="s">
        <v>96</v>
      </c>
      <c r="C14" s="2"/>
      <c r="D14" s="2"/>
      <c r="E14" s="2"/>
      <c r="F14" s="3" t="s">
        <v>18</v>
      </c>
      <c r="G14" s="8">
        <v>1.395</v>
      </c>
      <c r="H14" s="3">
        <v>2</v>
      </c>
      <c r="I14" s="14">
        <v>8.3599537037037042E-2</v>
      </c>
      <c r="J14" s="14">
        <f t="shared" si="0"/>
        <v>8.3599537037037042E-2</v>
      </c>
      <c r="K14" s="14">
        <f t="shared" si="1"/>
        <v>4.1799768518518521E-2</v>
      </c>
      <c r="L14" s="14">
        <f t="shared" si="2"/>
        <v>2.9963991769547327E-2</v>
      </c>
      <c r="M14" s="18"/>
      <c r="N14" s="18"/>
      <c r="O14" s="18"/>
    </row>
    <row r="15" spans="1:19" x14ac:dyDescent="0.25">
      <c r="A15">
        <v>14</v>
      </c>
      <c r="B15" s="2" t="s">
        <v>182</v>
      </c>
      <c r="C15" s="2"/>
      <c r="D15" s="2"/>
      <c r="E15" s="2"/>
      <c r="F15" s="3" t="s">
        <v>18</v>
      </c>
      <c r="G15" s="8">
        <v>1.395</v>
      </c>
      <c r="H15" s="3">
        <v>2</v>
      </c>
      <c r="I15" s="14">
        <v>8.7627314814814825E-2</v>
      </c>
      <c r="J15" s="14">
        <f t="shared" si="0"/>
        <v>8.7627314814814825E-2</v>
      </c>
      <c r="K15" s="14">
        <f t="shared" si="1"/>
        <v>4.3813657407407412E-2</v>
      </c>
      <c r="L15" s="14">
        <f t="shared" si="2"/>
        <v>3.140763971857162E-2</v>
      </c>
      <c r="M15" s="18"/>
      <c r="N15" s="18"/>
      <c r="O15" s="18"/>
    </row>
    <row r="16" spans="1:19" x14ac:dyDescent="0.25">
      <c r="A16">
        <v>15</v>
      </c>
      <c r="B16" s="2" t="s">
        <v>183</v>
      </c>
      <c r="C16" s="2"/>
      <c r="D16" s="8"/>
      <c r="E16" s="8"/>
      <c r="F16" s="16" t="s">
        <v>18</v>
      </c>
      <c r="G16" s="8">
        <v>1.395</v>
      </c>
      <c r="H16" s="3">
        <v>2</v>
      </c>
      <c r="I16" s="14">
        <v>8.8912037037037039E-2</v>
      </c>
      <c r="J16" s="14">
        <f t="shared" si="0"/>
        <v>8.8912037037037039E-2</v>
      </c>
      <c r="K16" s="14">
        <f t="shared" si="1"/>
        <v>4.445601851851852E-2</v>
      </c>
      <c r="L16" s="14">
        <f t="shared" si="2"/>
        <v>3.1868113633346608E-2</v>
      </c>
      <c r="M16" s="18"/>
      <c r="N16" s="18"/>
      <c r="O16" s="18"/>
    </row>
    <row r="17" spans="1:15" x14ac:dyDescent="0.25">
      <c r="A17">
        <v>16</v>
      </c>
      <c r="B17" s="2" t="s">
        <v>106</v>
      </c>
      <c r="C17" s="2"/>
      <c r="D17" s="2"/>
      <c r="E17" s="2"/>
      <c r="F17" s="3" t="s">
        <v>21</v>
      </c>
      <c r="G17" s="8">
        <v>1.1950000000000001</v>
      </c>
      <c r="H17" s="3">
        <v>2</v>
      </c>
      <c r="I17" s="14">
        <v>7.7453703703703705E-2</v>
      </c>
      <c r="J17" s="14">
        <f t="shared" si="0"/>
        <v>7.7453703703703705E-2</v>
      </c>
      <c r="K17" s="14">
        <f t="shared" si="1"/>
        <v>3.8726851851851853E-2</v>
      </c>
      <c r="L17" s="14">
        <f t="shared" si="2"/>
        <v>3.2407407407407406E-2</v>
      </c>
      <c r="M17" s="18"/>
      <c r="N17" s="18"/>
      <c r="O17" s="18"/>
    </row>
    <row r="18" spans="1:15" x14ac:dyDescent="0.25">
      <c r="A18">
        <v>17</v>
      </c>
      <c r="B18" s="2" t="s">
        <v>94</v>
      </c>
      <c r="C18" s="2" t="s">
        <v>95</v>
      </c>
      <c r="D18" s="2"/>
      <c r="E18" s="2"/>
      <c r="F18" s="3" t="s">
        <v>21</v>
      </c>
      <c r="G18" s="8">
        <v>1.1950000000000001</v>
      </c>
      <c r="H18" s="3">
        <v>2</v>
      </c>
      <c r="I18" s="14">
        <v>9.3854166666666669E-2</v>
      </c>
      <c r="J18" s="14">
        <f t="shared" si="0"/>
        <v>9.3854166666666669E-2</v>
      </c>
      <c r="K18" s="14">
        <f t="shared" si="1"/>
        <v>4.6927083333333335E-2</v>
      </c>
      <c r="L18" s="14">
        <f t="shared" si="2"/>
        <v>3.926952580195258E-2</v>
      </c>
      <c r="M18" s="18"/>
      <c r="N18" s="18"/>
      <c r="O18" s="18"/>
    </row>
    <row r="19" spans="1:15" x14ac:dyDescent="0.25">
      <c r="A19">
        <v>18</v>
      </c>
      <c r="B19" s="2" t="s">
        <v>184</v>
      </c>
      <c r="C19" s="2" t="s">
        <v>185</v>
      </c>
      <c r="D19" s="8"/>
      <c r="E19" s="8"/>
      <c r="F19" s="16" t="s">
        <v>68</v>
      </c>
      <c r="G19" s="2"/>
      <c r="H19" s="3"/>
      <c r="I19" s="14"/>
      <c r="J19" s="14" t="s">
        <v>61</v>
      </c>
      <c r="K19" s="14" t="e">
        <f t="shared" si="1"/>
        <v>#VALUE!</v>
      </c>
      <c r="L19" s="14" t="e">
        <f t="shared" si="2"/>
        <v>#VALUE!</v>
      </c>
      <c r="M19" s="18"/>
      <c r="N19" s="18"/>
      <c r="O19" s="18"/>
    </row>
    <row r="20" spans="1:15" x14ac:dyDescent="0.25">
      <c r="A20">
        <v>18</v>
      </c>
      <c r="B20" s="2" t="s">
        <v>186</v>
      </c>
      <c r="C20" s="2"/>
      <c r="D20" s="8"/>
      <c r="E20" s="8"/>
      <c r="F20" s="16"/>
      <c r="G20" s="8"/>
      <c r="H20" s="3"/>
      <c r="I20" s="14"/>
      <c r="J20" s="14" t="s">
        <v>61</v>
      </c>
      <c r="K20" s="14" t="e">
        <f t="shared" si="1"/>
        <v>#VALUE!</v>
      </c>
      <c r="L20" s="14" t="e">
        <f t="shared" si="2"/>
        <v>#VALUE!</v>
      </c>
      <c r="M20" s="18"/>
      <c r="N20" s="18"/>
      <c r="O20" s="18"/>
    </row>
    <row r="21" spans="1:15" x14ac:dyDescent="0.25">
      <c r="A21">
        <v>18</v>
      </c>
      <c r="B21" s="2" t="s">
        <v>69</v>
      </c>
      <c r="C21" s="2" t="s">
        <v>187</v>
      </c>
      <c r="D21" s="2"/>
      <c r="E21" s="2"/>
      <c r="F21" s="3"/>
      <c r="G21" s="8"/>
      <c r="H21" s="3"/>
      <c r="I21" s="14"/>
      <c r="J21" s="14" t="s">
        <v>61</v>
      </c>
      <c r="K21" s="14" t="e">
        <f t="shared" si="1"/>
        <v>#VALUE!</v>
      </c>
      <c r="L21" s="14" t="e">
        <f t="shared" si="2"/>
        <v>#VALUE!</v>
      </c>
      <c r="M21" s="18"/>
      <c r="N21" s="18"/>
      <c r="O21" s="18"/>
    </row>
    <row r="22" spans="1:15" x14ac:dyDescent="0.25">
      <c r="A22">
        <v>21</v>
      </c>
      <c r="B22" s="2"/>
      <c r="C22" s="2"/>
      <c r="D22" s="2"/>
      <c r="E22" s="2"/>
      <c r="F22" s="3"/>
      <c r="G22" s="2"/>
      <c r="H22" s="3"/>
      <c r="I22" s="14"/>
      <c r="J22" s="14">
        <f t="shared" ref="J22:J30" si="3">I22-$I$1</f>
        <v>0</v>
      </c>
      <c r="K22" s="14" t="e">
        <f t="shared" ref="K22:K30" si="4">J22/H22</f>
        <v>#DIV/0!</v>
      </c>
      <c r="L22" s="14" t="e">
        <f t="shared" ref="L22:L30" si="5">K22/G22</f>
        <v>#DIV/0!</v>
      </c>
      <c r="M22" s="18"/>
      <c r="N22" s="18"/>
      <c r="O22" s="18"/>
    </row>
    <row r="23" spans="1:15" x14ac:dyDescent="0.25">
      <c r="B23" s="2"/>
      <c r="C23" s="2"/>
      <c r="D23" s="2"/>
      <c r="E23" s="2"/>
      <c r="F23" s="3"/>
      <c r="G23" s="2"/>
      <c r="H23" s="3"/>
      <c r="I23" s="14"/>
      <c r="J23" s="14">
        <f t="shared" si="3"/>
        <v>0</v>
      </c>
      <c r="K23" s="14" t="e">
        <f t="shared" si="4"/>
        <v>#DIV/0!</v>
      </c>
      <c r="L23" s="14" t="e">
        <f t="shared" si="5"/>
        <v>#DIV/0!</v>
      </c>
      <c r="M23" s="18"/>
      <c r="N23" s="18"/>
      <c r="O23" s="18"/>
    </row>
    <row r="24" spans="1:15" x14ac:dyDescent="0.25">
      <c r="B24" s="2"/>
      <c r="C24" s="2"/>
      <c r="D24" s="2"/>
      <c r="E24" s="2"/>
      <c r="F24" s="3"/>
      <c r="G24" s="2"/>
      <c r="H24" s="3"/>
      <c r="I24" s="14"/>
      <c r="J24" s="14">
        <f t="shared" si="3"/>
        <v>0</v>
      </c>
      <c r="K24" s="14" t="e">
        <f t="shared" si="4"/>
        <v>#DIV/0!</v>
      </c>
      <c r="L24" s="14" t="e">
        <f t="shared" si="5"/>
        <v>#DIV/0!</v>
      </c>
      <c r="M24" s="18"/>
      <c r="N24" s="18"/>
      <c r="O24" s="18"/>
    </row>
    <row r="25" spans="1:15" x14ac:dyDescent="0.25">
      <c r="B25" s="2"/>
      <c r="C25" s="2"/>
      <c r="D25" s="2"/>
      <c r="E25" s="2"/>
      <c r="F25" s="3"/>
      <c r="G25" s="2"/>
      <c r="H25" s="3"/>
      <c r="I25" s="14"/>
      <c r="J25" s="14">
        <f t="shared" si="3"/>
        <v>0</v>
      </c>
      <c r="K25" s="14" t="e">
        <f t="shared" si="4"/>
        <v>#DIV/0!</v>
      </c>
      <c r="L25" s="14" t="e">
        <f t="shared" si="5"/>
        <v>#DIV/0!</v>
      </c>
      <c r="M25" s="18"/>
      <c r="N25" s="18"/>
      <c r="O25" s="18"/>
    </row>
    <row r="26" spans="1:15" x14ac:dyDescent="0.25">
      <c r="B26" s="2"/>
      <c r="C26" s="2"/>
      <c r="D26" s="2"/>
      <c r="E26" s="2"/>
      <c r="F26" s="3"/>
      <c r="G26" s="2"/>
      <c r="H26" s="3"/>
      <c r="I26" s="14"/>
      <c r="J26" s="14">
        <f t="shared" si="3"/>
        <v>0</v>
      </c>
      <c r="K26" s="14" t="e">
        <f t="shared" si="4"/>
        <v>#DIV/0!</v>
      </c>
      <c r="L26" s="14" t="e">
        <f t="shared" si="5"/>
        <v>#DIV/0!</v>
      </c>
      <c r="M26" s="18"/>
      <c r="N26" s="18"/>
      <c r="O26" s="18"/>
    </row>
    <row r="27" spans="1:15" x14ac:dyDescent="0.25">
      <c r="B27" s="2"/>
      <c r="C27" s="2"/>
      <c r="D27" s="2"/>
      <c r="E27" s="2"/>
      <c r="F27" s="3"/>
      <c r="G27" s="2"/>
      <c r="H27" s="3"/>
      <c r="I27" s="14"/>
      <c r="J27" s="14">
        <f t="shared" si="3"/>
        <v>0</v>
      </c>
      <c r="K27" s="14" t="e">
        <f t="shared" si="4"/>
        <v>#DIV/0!</v>
      </c>
      <c r="L27" s="14" t="e">
        <f t="shared" si="5"/>
        <v>#DIV/0!</v>
      </c>
      <c r="M27" s="18"/>
      <c r="N27" s="18"/>
      <c r="O27" s="18"/>
    </row>
    <row r="28" spans="1:15" x14ac:dyDescent="0.25">
      <c r="B28" s="2"/>
      <c r="C28" s="2"/>
      <c r="D28" s="2"/>
      <c r="E28" s="2"/>
      <c r="F28" s="3"/>
      <c r="G28" s="2"/>
      <c r="H28" s="3"/>
      <c r="I28" s="14"/>
      <c r="J28" s="14">
        <f t="shared" si="3"/>
        <v>0</v>
      </c>
      <c r="K28" s="14" t="e">
        <f t="shared" si="4"/>
        <v>#DIV/0!</v>
      </c>
      <c r="L28" s="14" t="e">
        <f t="shared" si="5"/>
        <v>#DIV/0!</v>
      </c>
      <c r="M28" s="18"/>
      <c r="N28" s="18"/>
      <c r="O28" s="18"/>
    </row>
    <row r="29" spans="1:15" x14ac:dyDescent="0.25">
      <c r="B29" s="2"/>
      <c r="C29" s="2"/>
      <c r="D29" s="2"/>
      <c r="E29" s="2"/>
      <c r="F29" s="3"/>
      <c r="G29" s="2"/>
      <c r="H29" s="3"/>
      <c r="I29" s="14"/>
      <c r="J29" s="14">
        <f t="shared" si="3"/>
        <v>0</v>
      </c>
      <c r="K29" s="14" t="e">
        <f t="shared" si="4"/>
        <v>#DIV/0!</v>
      </c>
      <c r="L29" s="14" t="e">
        <f t="shared" si="5"/>
        <v>#DIV/0!</v>
      </c>
      <c r="M29" s="18"/>
      <c r="N29" s="18"/>
      <c r="O29" s="18"/>
    </row>
    <row r="30" spans="1:15" x14ac:dyDescent="0.25">
      <c r="B30" s="2"/>
      <c r="C30" s="2"/>
      <c r="D30" s="2"/>
      <c r="E30" s="2"/>
      <c r="F30" s="3"/>
      <c r="G30" s="2"/>
      <c r="H30" s="3"/>
      <c r="I30" s="14"/>
      <c r="J30" s="14">
        <f t="shared" si="3"/>
        <v>0</v>
      </c>
      <c r="K30" s="14" t="e">
        <f t="shared" si="4"/>
        <v>#DIV/0!</v>
      </c>
      <c r="L30" s="14" t="e">
        <f t="shared" si="5"/>
        <v>#DIV/0!</v>
      </c>
      <c r="M30" s="18"/>
      <c r="N30" s="18"/>
      <c r="O30" s="18"/>
    </row>
  </sheetData>
  <sortState ref="B2:L21">
    <sortCondition ref="L2"/>
  </sortState>
  <pageMargins left="0.7" right="0.7" top="0.75" bottom="0.75" header="0.3" footer="0.3"/>
  <pageSetup paperSize="9" orientation="portrait" horizontalDpi="4294967292" verticalDpi="429496729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C6"/>
  <sheetViews>
    <sheetView workbookViewId="0">
      <selection sqref="A1:C6"/>
    </sheetView>
  </sheetViews>
  <sheetFormatPr defaultColWidth="8.7109375" defaultRowHeight="15" x14ac:dyDescent="0.25"/>
  <cols>
    <col min="2" max="2" width="12.7109375" bestFit="1" customWidth="1"/>
    <col min="3" max="3" width="12.42578125" customWidth="1"/>
  </cols>
  <sheetData>
    <row r="1" spans="1:3" s="6" customFormat="1" ht="30" x14ac:dyDescent="0.25">
      <c r="A1" s="5" t="s">
        <v>4</v>
      </c>
      <c r="B1" s="5" t="s">
        <v>10</v>
      </c>
      <c r="C1" s="4" t="s">
        <v>8</v>
      </c>
    </row>
    <row r="2" spans="1:3" x14ac:dyDescent="0.25">
      <c r="A2" s="2" t="s">
        <v>6</v>
      </c>
      <c r="B2" s="2"/>
      <c r="C2" s="2">
        <v>0.98799999999999999</v>
      </c>
    </row>
    <row r="3" spans="1:3" x14ac:dyDescent="0.25">
      <c r="A3" s="2" t="s">
        <v>12</v>
      </c>
      <c r="B3" s="2"/>
      <c r="C3" s="2">
        <v>1.395</v>
      </c>
    </row>
    <row r="4" spans="1:3" x14ac:dyDescent="0.25">
      <c r="A4" s="2" t="s">
        <v>7</v>
      </c>
      <c r="B4" s="2" t="s">
        <v>9</v>
      </c>
      <c r="C4" s="2">
        <v>1.143</v>
      </c>
    </row>
    <row r="5" spans="1:3" x14ac:dyDescent="0.25">
      <c r="A5" s="2" t="s">
        <v>11</v>
      </c>
      <c r="B5" s="2"/>
      <c r="C5" s="2">
        <v>1.1950000000000001</v>
      </c>
    </row>
    <row r="6" spans="1:3" x14ac:dyDescent="0.25">
      <c r="A6" s="2" t="s">
        <v>14</v>
      </c>
      <c r="B6" s="2"/>
      <c r="C6" s="8">
        <v>0.9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9"/>
  <sheetViews>
    <sheetView workbookViewId="0">
      <selection activeCell="B2" sqref="B2"/>
    </sheetView>
  </sheetViews>
  <sheetFormatPr defaultColWidth="8.7109375" defaultRowHeight="15" x14ac:dyDescent="0.25"/>
  <cols>
    <col min="1" max="1" width="3" customWidth="1"/>
    <col min="2" max="2" width="17.42578125" customWidth="1"/>
    <col min="3" max="3" width="15.7109375" customWidth="1"/>
    <col min="4" max="4" width="6" customWidth="1"/>
    <col min="5" max="5" width="13" customWidth="1"/>
    <col min="6" max="6" width="12.28515625" style="1" customWidth="1"/>
    <col min="7" max="7" width="13" customWidth="1"/>
    <col min="8" max="8" width="6.7109375" style="1" customWidth="1"/>
    <col min="9" max="9" width="12.140625" style="1" customWidth="1"/>
    <col min="10" max="10" width="17.140625" style="1" customWidth="1"/>
    <col min="11" max="11" width="8.7109375" style="1"/>
    <col min="12" max="12" width="12.140625" style="1" customWidth="1"/>
    <col min="13" max="13" width="28.7109375" style="1" customWidth="1"/>
  </cols>
  <sheetData>
    <row r="1" spans="1:17" s="6" customFormat="1" ht="30" x14ac:dyDescent="0.25">
      <c r="B1" s="11" t="s">
        <v>0</v>
      </c>
      <c r="C1" s="11" t="s">
        <v>1</v>
      </c>
      <c r="D1" s="9" t="s">
        <v>10</v>
      </c>
      <c r="E1" s="11" t="s">
        <v>15</v>
      </c>
      <c r="F1" s="11" t="s">
        <v>4</v>
      </c>
      <c r="G1" s="10" t="s">
        <v>8</v>
      </c>
      <c r="H1" s="11" t="s">
        <v>2</v>
      </c>
      <c r="I1" s="15">
        <v>0</v>
      </c>
      <c r="J1" s="11" t="s">
        <v>16</v>
      </c>
      <c r="K1" s="11" t="s">
        <v>3</v>
      </c>
      <c r="L1" s="11" t="s">
        <v>5</v>
      </c>
      <c r="M1" s="17"/>
    </row>
    <row r="2" spans="1:17" x14ac:dyDescent="0.25">
      <c r="A2">
        <v>1</v>
      </c>
      <c r="B2" s="2" t="s">
        <v>119</v>
      </c>
      <c r="C2" s="2" t="s">
        <v>120</v>
      </c>
      <c r="D2" s="2"/>
      <c r="E2" s="2">
        <v>2305</v>
      </c>
      <c r="F2" s="3" t="s">
        <v>6</v>
      </c>
      <c r="G2" s="8">
        <f>$P$5</f>
        <v>0.98799999999999999</v>
      </c>
      <c r="H2" s="3">
        <v>1</v>
      </c>
      <c r="I2" s="14">
        <v>4.9224537037037032E-2</v>
      </c>
      <c r="J2" s="14">
        <f t="shared" ref="J2:J18" si="0">I2-$I$1</f>
        <v>4.9224537037037032E-2</v>
      </c>
      <c r="K2" s="14">
        <f t="shared" ref="K2:K18" si="1">J2/H2</f>
        <v>4.9224537037037032E-2</v>
      </c>
      <c r="L2" s="14">
        <f t="shared" ref="L2:L18" si="2">K2/G2</f>
        <v>4.9822405907932216E-2</v>
      </c>
      <c r="M2" s="18" t="s">
        <v>141</v>
      </c>
      <c r="N2" t="s">
        <v>13</v>
      </c>
    </row>
    <row r="3" spans="1:17" x14ac:dyDescent="0.25">
      <c r="A3">
        <v>2</v>
      </c>
      <c r="B3" s="2" t="s">
        <v>133</v>
      </c>
      <c r="C3" s="2"/>
      <c r="D3" s="8"/>
      <c r="E3" s="8">
        <v>63271</v>
      </c>
      <c r="F3" s="16" t="s">
        <v>18</v>
      </c>
      <c r="G3" s="8">
        <f>$P$6</f>
        <v>1.395</v>
      </c>
      <c r="H3" s="3">
        <v>1</v>
      </c>
      <c r="I3" s="14">
        <v>7.2488425925925928E-2</v>
      </c>
      <c r="J3" s="14">
        <f t="shared" si="0"/>
        <v>7.2488425925925928E-2</v>
      </c>
      <c r="K3" s="14">
        <f t="shared" si="1"/>
        <v>7.2488425925925928E-2</v>
      </c>
      <c r="L3" s="14">
        <f t="shared" si="2"/>
        <v>5.1963029337581311E-2</v>
      </c>
      <c r="M3" s="18" t="s">
        <v>142</v>
      </c>
    </row>
    <row r="4" spans="1:17" x14ac:dyDescent="0.25">
      <c r="A4">
        <v>3</v>
      </c>
      <c r="B4" s="2" t="s">
        <v>121</v>
      </c>
      <c r="C4" s="2"/>
      <c r="D4" s="2"/>
      <c r="E4" s="2">
        <v>63292</v>
      </c>
      <c r="F4" s="3" t="s">
        <v>18</v>
      </c>
      <c r="G4" s="8">
        <f>$P$6</f>
        <v>1.395</v>
      </c>
      <c r="H4" s="3">
        <v>1</v>
      </c>
      <c r="I4" s="14">
        <v>7.2800925925925922E-2</v>
      </c>
      <c r="J4" s="14">
        <f t="shared" si="0"/>
        <v>7.2800925925925922E-2</v>
      </c>
      <c r="K4" s="14">
        <f t="shared" si="1"/>
        <v>7.2800925925925922E-2</v>
      </c>
      <c r="L4" s="14">
        <f t="shared" si="2"/>
        <v>5.2187043674498869E-2</v>
      </c>
      <c r="M4" s="18" t="s">
        <v>143</v>
      </c>
      <c r="O4" s="12"/>
      <c r="P4" s="12"/>
      <c r="Q4" s="13"/>
    </row>
    <row r="5" spans="1:17" x14ac:dyDescent="0.25">
      <c r="A5">
        <v>4</v>
      </c>
      <c r="B5" s="2" t="s">
        <v>126</v>
      </c>
      <c r="C5" s="2"/>
      <c r="D5" s="2"/>
      <c r="E5" s="2">
        <v>63181</v>
      </c>
      <c r="F5" s="3" t="s">
        <v>18</v>
      </c>
      <c r="G5" s="8">
        <f>$P$6</f>
        <v>1.395</v>
      </c>
      <c r="H5" s="3">
        <v>1</v>
      </c>
      <c r="I5" s="14">
        <v>7.3553240740740738E-2</v>
      </c>
      <c r="J5" s="14">
        <f t="shared" si="0"/>
        <v>7.3553240740740738E-2</v>
      </c>
      <c r="K5" s="14">
        <f t="shared" si="1"/>
        <v>7.3553240740740738E-2</v>
      </c>
      <c r="L5" s="14">
        <f t="shared" si="2"/>
        <v>5.2726337448559667E-2</v>
      </c>
      <c r="M5" s="14" t="s">
        <v>143</v>
      </c>
      <c r="N5" s="7" t="s">
        <v>6</v>
      </c>
      <c r="O5" s="7"/>
      <c r="P5" s="7">
        <v>0.98799999999999999</v>
      </c>
    </row>
    <row r="6" spans="1:17" x14ac:dyDescent="0.25">
      <c r="A6">
        <v>5</v>
      </c>
      <c r="B6" s="2" t="s">
        <v>135</v>
      </c>
      <c r="C6" s="2" t="s">
        <v>136</v>
      </c>
      <c r="D6" s="2"/>
      <c r="E6" s="2">
        <v>91089</v>
      </c>
      <c r="F6" s="3" t="s">
        <v>21</v>
      </c>
      <c r="G6" s="8">
        <f>$P$8</f>
        <v>1.1950000000000001</v>
      </c>
      <c r="H6" s="3">
        <v>1</v>
      </c>
      <c r="I6" s="14">
        <v>6.3576388888888891E-2</v>
      </c>
      <c r="J6" s="14">
        <f t="shared" si="0"/>
        <v>6.3576388888888891E-2</v>
      </c>
      <c r="K6" s="14">
        <f t="shared" si="1"/>
        <v>6.3576388888888891E-2</v>
      </c>
      <c r="L6" s="14">
        <f t="shared" si="2"/>
        <v>5.3201999070199908E-2</v>
      </c>
      <c r="M6" s="14" t="s">
        <v>144</v>
      </c>
      <c r="N6" s="7" t="s">
        <v>12</v>
      </c>
      <c r="O6" s="7"/>
      <c r="P6" s="7">
        <v>1.395</v>
      </c>
    </row>
    <row r="7" spans="1:17" x14ac:dyDescent="0.25">
      <c r="A7">
        <v>6</v>
      </c>
      <c r="B7" s="8" t="s">
        <v>124</v>
      </c>
      <c r="C7" s="2" t="s">
        <v>125</v>
      </c>
      <c r="D7" s="2"/>
      <c r="E7" s="2">
        <v>33</v>
      </c>
      <c r="F7" s="3" t="s">
        <v>21</v>
      </c>
      <c r="G7" s="8">
        <f>$P$8</f>
        <v>1.1950000000000001</v>
      </c>
      <c r="H7" s="3">
        <v>1</v>
      </c>
      <c r="I7" s="14">
        <v>6.4814814814814811E-2</v>
      </c>
      <c r="J7" s="14">
        <f t="shared" si="0"/>
        <v>6.4814814814814811E-2</v>
      </c>
      <c r="K7" s="14">
        <f t="shared" si="1"/>
        <v>6.4814814814814811E-2</v>
      </c>
      <c r="L7" s="14">
        <f t="shared" si="2"/>
        <v>5.4238338757167201E-2</v>
      </c>
      <c r="M7" s="14" t="s">
        <v>145</v>
      </c>
      <c r="N7" s="7" t="s">
        <v>7</v>
      </c>
      <c r="O7" s="7" t="s">
        <v>9</v>
      </c>
      <c r="P7" s="7">
        <v>1.143</v>
      </c>
    </row>
    <row r="8" spans="1:17" x14ac:dyDescent="0.25">
      <c r="A8">
        <v>7</v>
      </c>
      <c r="B8" s="2" t="s">
        <v>132</v>
      </c>
      <c r="C8" s="2"/>
      <c r="D8" s="2"/>
      <c r="E8" s="2">
        <v>60546</v>
      </c>
      <c r="F8" s="3" t="s">
        <v>18</v>
      </c>
      <c r="G8" s="8">
        <f>$P$6</f>
        <v>1.395</v>
      </c>
      <c r="H8" s="3">
        <v>1</v>
      </c>
      <c r="I8" s="14">
        <v>7.6851851851851852E-2</v>
      </c>
      <c r="J8" s="14">
        <f t="shared" si="0"/>
        <v>7.6851851851851852E-2</v>
      </c>
      <c r="K8" s="14">
        <f t="shared" si="1"/>
        <v>7.6851851851851852E-2</v>
      </c>
      <c r="L8" s="14">
        <f t="shared" si="2"/>
        <v>5.5090933227133945E-2</v>
      </c>
      <c r="M8" s="14"/>
      <c r="N8" s="7" t="s">
        <v>11</v>
      </c>
      <c r="O8" s="7"/>
      <c r="P8" s="7">
        <v>1.1950000000000001</v>
      </c>
    </row>
    <row r="9" spans="1:17" x14ac:dyDescent="0.25">
      <c r="A9">
        <v>8</v>
      </c>
      <c r="B9" s="2" t="s">
        <v>131</v>
      </c>
      <c r="C9" s="2"/>
      <c r="D9" s="8"/>
      <c r="E9" s="8">
        <v>60</v>
      </c>
      <c r="F9" s="16" t="s">
        <v>18</v>
      </c>
      <c r="G9" s="8">
        <f>$P$6</f>
        <v>1.395</v>
      </c>
      <c r="H9" s="3">
        <v>1</v>
      </c>
      <c r="I9" s="14">
        <v>7.8819444444444442E-2</v>
      </c>
      <c r="J9" s="14">
        <f t="shared" si="0"/>
        <v>7.8819444444444442E-2</v>
      </c>
      <c r="K9" s="14">
        <f t="shared" si="1"/>
        <v>7.8819444444444442E-2</v>
      </c>
      <c r="L9" s="14">
        <f t="shared" si="2"/>
        <v>5.6501393866985265E-2</v>
      </c>
      <c r="M9" s="14" t="s">
        <v>148</v>
      </c>
      <c r="N9" s="7" t="s">
        <v>14</v>
      </c>
      <c r="O9" s="7"/>
      <c r="P9" s="7">
        <v>0.9</v>
      </c>
    </row>
    <row r="10" spans="1:17" x14ac:dyDescent="0.25">
      <c r="A10">
        <v>9</v>
      </c>
      <c r="B10" s="2" t="s">
        <v>137</v>
      </c>
      <c r="C10" s="2" t="s">
        <v>138</v>
      </c>
      <c r="D10" s="2"/>
      <c r="E10" s="2">
        <v>20</v>
      </c>
      <c r="F10" s="3" t="s">
        <v>6</v>
      </c>
      <c r="G10" s="2">
        <f>$P$5</f>
        <v>0.98799999999999999</v>
      </c>
      <c r="H10" s="3">
        <v>1</v>
      </c>
      <c r="I10" s="14">
        <v>5.6111111111111112E-2</v>
      </c>
      <c r="J10" s="14">
        <f t="shared" si="0"/>
        <v>5.6111111111111112E-2</v>
      </c>
      <c r="K10" s="14">
        <f t="shared" si="1"/>
        <v>5.6111111111111112E-2</v>
      </c>
      <c r="L10" s="14">
        <f t="shared" si="2"/>
        <v>5.6792622582096268E-2</v>
      </c>
      <c r="M10" s="18" t="s">
        <v>145</v>
      </c>
    </row>
    <row r="11" spans="1:17" x14ac:dyDescent="0.25">
      <c r="A11">
        <v>10</v>
      </c>
      <c r="B11" s="2" t="s">
        <v>117</v>
      </c>
      <c r="C11" s="2" t="s">
        <v>118</v>
      </c>
      <c r="D11" s="2"/>
      <c r="E11" s="2">
        <v>2288</v>
      </c>
      <c r="F11" s="3" t="s">
        <v>6</v>
      </c>
      <c r="G11" s="8">
        <f>$P$5</f>
        <v>0.98799999999999999</v>
      </c>
      <c r="H11" s="3">
        <v>1</v>
      </c>
      <c r="I11" s="14">
        <v>5.6331018518518516E-2</v>
      </c>
      <c r="J11" s="14">
        <f t="shared" si="0"/>
        <v>5.6331018518518516E-2</v>
      </c>
      <c r="K11" s="14">
        <f t="shared" si="1"/>
        <v>5.6331018518518516E-2</v>
      </c>
      <c r="L11" s="14">
        <f t="shared" si="2"/>
        <v>5.701520092967461E-2</v>
      </c>
      <c r="M11" s="18"/>
    </row>
    <row r="12" spans="1:17" x14ac:dyDescent="0.25">
      <c r="A12">
        <v>11</v>
      </c>
      <c r="B12" s="2" t="s">
        <v>134</v>
      </c>
      <c r="C12" s="2"/>
      <c r="D12" s="2"/>
      <c r="E12" s="2">
        <v>60395</v>
      </c>
      <c r="F12" s="3" t="s">
        <v>18</v>
      </c>
      <c r="G12" s="8">
        <f>$P$6</f>
        <v>1.395</v>
      </c>
      <c r="H12" s="3">
        <v>1</v>
      </c>
      <c r="I12" s="14">
        <v>7.9583333333333339E-2</v>
      </c>
      <c r="J12" s="14">
        <f t="shared" si="0"/>
        <v>7.9583333333333339E-2</v>
      </c>
      <c r="K12" s="14">
        <f t="shared" si="1"/>
        <v>7.9583333333333339E-2</v>
      </c>
      <c r="L12" s="14">
        <f t="shared" si="2"/>
        <v>5.7048984468339309E-2</v>
      </c>
      <c r="M12" s="18"/>
    </row>
    <row r="13" spans="1:17" x14ac:dyDescent="0.25">
      <c r="A13">
        <v>12</v>
      </c>
      <c r="B13" s="8" t="s">
        <v>130</v>
      </c>
      <c r="C13" s="2"/>
      <c r="D13" s="8"/>
      <c r="E13" s="8">
        <v>60527</v>
      </c>
      <c r="F13" s="16" t="s">
        <v>18</v>
      </c>
      <c r="G13" s="8">
        <f>$P$6</f>
        <v>1.395</v>
      </c>
      <c r="H13" s="3">
        <v>1</v>
      </c>
      <c r="I13" s="14">
        <v>8.1134259259259267E-2</v>
      </c>
      <c r="J13" s="14">
        <f t="shared" si="0"/>
        <v>8.1134259259259267E-2</v>
      </c>
      <c r="K13" s="14">
        <f t="shared" si="1"/>
        <v>8.1134259259259267E-2</v>
      </c>
      <c r="L13" s="14">
        <f t="shared" si="2"/>
        <v>5.816075932563388E-2</v>
      </c>
      <c r="M13" s="18"/>
    </row>
    <row r="14" spans="1:17" x14ac:dyDescent="0.25">
      <c r="A14">
        <v>13</v>
      </c>
      <c r="B14" s="8" t="s">
        <v>127</v>
      </c>
      <c r="C14" s="2"/>
      <c r="D14" s="2"/>
      <c r="E14" s="2">
        <v>60533</v>
      </c>
      <c r="F14" s="3" t="s">
        <v>18</v>
      </c>
      <c r="G14" s="8">
        <f>$P$6</f>
        <v>1.395</v>
      </c>
      <c r="H14" s="3">
        <v>1</v>
      </c>
      <c r="I14" s="14">
        <v>8.6134259259259258E-2</v>
      </c>
      <c r="J14" s="14">
        <f t="shared" si="0"/>
        <v>8.6134259259259258E-2</v>
      </c>
      <c r="K14" s="14">
        <f t="shared" si="1"/>
        <v>8.6134259259259258E-2</v>
      </c>
      <c r="L14" s="14">
        <f t="shared" si="2"/>
        <v>6.1744988716314876E-2</v>
      </c>
      <c r="M14" s="18" t="s">
        <v>146</v>
      </c>
    </row>
    <row r="15" spans="1:17" x14ac:dyDescent="0.25">
      <c r="A15">
        <v>14</v>
      </c>
      <c r="B15" s="2" t="s">
        <v>140</v>
      </c>
      <c r="C15" s="2" t="s">
        <v>139</v>
      </c>
      <c r="D15" s="8"/>
      <c r="E15" s="8">
        <v>64</v>
      </c>
      <c r="F15" s="16" t="s">
        <v>21</v>
      </c>
      <c r="G15" s="2">
        <f>$P$8</f>
        <v>1.1950000000000001</v>
      </c>
      <c r="H15" s="3">
        <v>1</v>
      </c>
      <c r="I15" s="14">
        <v>7.5578703703703703E-2</v>
      </c>
      <c r="J15" s="14">
        <f t="shared" si="0"/>
        <v>7.5578703703703703E-2</v>
      </c>
      <c r="K15" s="14">
        <f t="shared" si="1"/>
        <v>7.5578703703703703E-2</v>
      </c>
      <c r="L15" s="14">
        <f t="shared" si="2"/>
        <v>6.3245777157911048E-2</v>
      </c>
      <c r="M15" s="18"/>
    </row>
    <row r="16" spans="1:17" x14ac:dyDescent="0.25">
      <c r="A16">
        <v>15</v>
      </c>
      <c r="B16" s="8" t="s">
        <v>128</v>
      </c>
      <c r="C16" s="2"/>
      <c r="D16" s="2"/>
      <c r="E16" s="2">
        <v>73412</v>
      </c>
      <c r="F16" s="3" t="s">
        <v>21</v>
      </c>
      <c r="G16" s="8">
        <f>$P$8</f>
        <v>1.1950000000000001</v>
      </c>
      <c r="H16" s="3">
        <v>1</v>
      </c>
      <c r="I16" s="14">
        <v>7.9074074074074074E-2</v>
      </c>
      <c r="J16" s="14">
        <f t="shared" si="0"/>
        <v>7.9074074074074074E-2</v>
      </c>
      <c r="K16" s="14">
        <f t="shared" si="1"/>
        <v>7.9074074074074074E-2</v>
      </c>
      <c r="L16" s="14">
        <f t="shared" si="2"/>
        <v>6.6170773283743989E-2</v>
      </c>
      <c r="M16" s="18"/>
    </row>
    <row r="17" spans="1:13" x14ac:dyDescent="0.25">
      <c r="A17">
        <v>16</v>
      </c>
      <c r="B17" s="8" t="s">
        <v>129</v>
      </c>
      <c r="C17" s="2"/>
      <c r="D17" s="8"/>
      <c r="E17" s="8">
        <v>63293</v>
      </c>
      <c r="F17" s="16" t="s">
        <v>18</v>
      </c>
      <c r="G17" s="8">
        <f>$P$6</f>
        <v>1.395</v>
      </c>
      <c r="H17" s="3">
        <v>1</v>
      </c>
      <c r="I17" s="14" t="s">
        <v>61</v>
      </c>
      <c r="J17" s="14" t="e">
        <f t="shared" si="0"/>
        <v>#VALUE!</v>
      </c>
      <c r="K17" s="14" t="e">
        <f t="shared" si="1"/>
        <v>#VALUE!</v>
      </c>
      <c r="L17" s="14" t="e">
        <f t="shared" si="2"/>
        <v>#VALUE!</v>
      </c>
      <c r="M17" s="18"/>
    </row>
    <row r="18" spans="1:13" x14ac:dyDescent="0.25">
      <c r="A18">
        <v>17</v>
      </c>
      <c r="B18" s="2" t="s">
        <v>122</v>
      </c>
      <c r="C18" s="2" t="s">
        <v>123</v>
      </c>
      <c r="D18" s="8"/>
      <c r="E18" s="8" t="s">
        <v>22</v>
      </c>
      <c r="F18" s="16" t="s">
        <v>21</v>
      </c>
      <c r="G18" s="8">
        <f>$P$8</f>
        <v>1.1950000000000001</v>
      </c>
      <c r="H18" s="3">
        <v>1</v>
      </c>
      <c r="I18" s="14" t="s">
        <v>61</v>
      </c>
      <c r="J18" s="14" t="e">
        <f t="shared" si="0"/>
        <v>#VALUE!</v>
      </c>
      <c r="K18" s="14" t="e">
        <f t="shared" si="1"/>
        <v>#VALUE!</v>
      </c>
      <c r="L18" s="14" t="e">
        <f t="shared" si="2"/>
        <v>#VALUE!</v>
      </c>
      <c r="M18" s="18"/>
    </row>
    <row r="19" spans="1:13" x14ac:dyDescent="0.25">
      <c r="L19" s="1" t="s">
        <v>147</v>
      </c>
      <c r="M19" s="1" t="s">
        <v>145</v>
      </c>
    </row>
  </sheetData>
  <sortState ref="B2:L18">
    <sortCondition ref="L2:L18"/>
  </sortState>
  <pageMargins left="0.7" right="0.7" top="0.75" bottom="0.75" header="0.3" footer="0.3"/>
  <pageSetup paperSize="9" orientation="portrait" horizontalDpi="4294967292" verticalDpi="429496729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90"/>
  <sheetViews>
    <sheetView zoomScale="110" zoomScaleNormal="110" zoomScalePageLayoutView="110" workbookViewId="0">
      <selection activeCell="L3" sqref="L3"/>
    </sheetView>
  </sheetViews>
  <sheetFormatPr defaultColWidth="8.7109375" defaultRowHeight="15" x14ac:dyDescent="0.25"/>
  <cols>
    <col min="1" max="1" width="8.7109375" style="30"/>
    <col min="2" max="2" width="8.7109375" style="44"/>
    <col min="3" max="3" width="22.7109375" style="30" customWidth="1"/>
    <col min="4" max="4" width="12.7109375" style="30" customWidth="1"/>
    <col min="5" max="7" width="8.7109375" style="30"/>
    <col min="8" max="8" width="8.7109375" style="44"/>
    <col min="9" max="9" width="18" style="30" bestFit="1" customWidth="1"/>
    <col min="10" max="10" width="16.28515625" style="30" bestFit="1" customWidth="1"/>
    <col min="11" max="11" width="8.7109375" style="30"/>
    <col min="12" max="12" width="18.7109375" style="30" customWidth="1"/>
    <col min="13" max="13" width="14.7109375" style="30" bestFit="1" customWidth="1"/>
    <col min="14" max="14" width="16" style="30" bestFit="1" customWidth="1"/>
    <col min="15" max="16384" width="8.7109375" style="30"/>
  </cols>
  <sheetData>
    <row r="2" spans="2:13" ht="46.15" customHeight="1" x14ac:dyDescent="0.25">
      <c r="B2" s="70" t="s">
        <v>171</v>
      </c>
      <c r="C2" s="71"/>
      <c r="D2" s="71"/>
      <c r="E2" s="71"/>
      <c r="F2" s="71"/>
      <c r="G2" s="71"/>
      <c r="H2" s="71"/>
      <c r="I2" s="71"/>
      <c r="J2" s="72"/>
    </row>
    <row r="3" spans="2:13" ht="28.15" customHeight="1" x14ac:dyDescent="0.25">
      <c r="B3" s="67" t="s">
        <v>215</v>
      </c>
      <c r="C3" s="68"/>
      <c r="D3" s="68"/>
      <c r="E3" s="68"/>
      <c r="F3" s="68"/>
      <c r="G3" s="68"/>
      <c r="H3" s="68"/>
      <c r="I3" s="68"/>
      <c r="J3" s="69"/>
    </row>
    <row r="4" spans="2:13" ht="16.5" thickBot="1" x14ac:dyDescent="0.3">
      <c r="B4" s="31" t="s">
        <v>216</v>
      </c>
      <c r="C4" s="31" t="s">
        <v>0</v>
      </c>
      <c r="D4" s="31" t="s">
        <v>149</v>
      </c>
      <c r="E4" s="31" t="s">
        <v>150</v>
      </c>
      <c r="F4" s="31" t="s">
        <v>151</v>
      </c>
      <c r="G4" s="31" t="s">
        <v>152</v>
      </c>
      <c r="H4" s="31" t="s">
        <v>153</v>
      </c>
      <c r="I4" s="31" t="s">
        <v>154</v>
      </c>
      <c r="J4" s="31" t="s">
        <v>155</v>
      </c>
    </row>
    <row r="5" spans="2:13" ht="16.5" thickTop="1" x14ac:dyDescent="0.25">
      <c r="B5" s="48">
        <v>1</v>
      </c>
      <c r="C5" s="32" t="s">
        <v>119</v>
      </c>
      <c r="D5" s="33" t="s">
        <v>166</v>
      </c>
      <c r="E5" s="34">
        <v>26</v>
      </c>
      <c r="F5" s="34">
        <v>1</v>
      </c>
      <c r="G5" s="34">
        <v>1</v>
      </c>
      <c r="H5" s="33">
        <v>1</v>
      </c>
      <c r="I5" s="34">
        <f t="shared" ref="I5:I43" si="0">SUM(E5:H5)</f>
        <v>29</v>
      </c>
      <c r="J5" s="35">
        <f t="shared" ref="J5:J43" si="1">I5-MAX(E5:H5)</f>
        <v>3</v>
      </c>
      <c r="L5" s="30" t="s">
        <v>201</v>
      </c>
      <c r="M5" s="30" t="s">
        <v>207</v>
      </c>
    </row>
    <row r="6" spans="2:13" ht="15.75" x14ac:dyDescent="0.25">
      <c r="B6" s="48">
        <v>2</v>
      </c>
      <c r="C6" s="36" t="s">
        <v>41</v>
      </c>
      <c r="D6" s="37" t="s">
        <v>18</v>
      </c>
      <c r="E6" s="35">
        <v>2</v>
      </c>
      <c r="F6" s="35">
        <v>23</v>
      </c>
      <c r="G6" s="35">
        <v>3</v>
      </c>
      <c r="H6" s="35">
        <v>3</v>
      </c>
      <c r="I6" s="35">
        <f t="shared" si="0"/>
        <v>31</v>
      </c>
      <c r="J6" s="35">
        <f t="shared" si="1"/>
        <v>8</v>
      </c>
      <c r="L6" s="30" t="s">
        <v>200</v>
      </c>
      <c r="M6" s="30" t="s">
        <v>208</v>
      </c>
    </row>
    <row r="7" spans="2:13" ht="15.75" x14ac:dyDescent="0.25">
      <c r="B7" s="48">
        <v>3</v>
      </c>
      <c r="C7" s="36" t="s">
        <v>44</v>
      </c>
      <c r="D7" s="37" t="s">
        <v>21</v>
      </c>
      <c r="E7" s="35">
        <v>4</v>
      </c>
      <c r="F7" s="35">
        <v>4</v>
      </c>
      <c r="G7" s="35">
        <v>2</v>
      </c>
      <c r="H7" s="35">
        <v>9</v>
      </c>
      <c r="I7" s="35">
        <f t="shared" si="0"/>
        <v>19</v>
      </c>
      <c r="J7" s="35">
        <f t="shared" si="1"/>
        <v>10</v>
      </c>
      <c r="L7" s="30" t="s">
        <v>202</v>
      </c>
      <c r="M7" s="30" t="s">
        <v>209</v>
      </c>
    </row>
    <row r="8" spans="2:13" ht="15.75" x14ac:dyDescent="0.25">
      <c r="B8" s="48">
        <v>4</v>
      </c>
      <c r="C8" s="36" t="s">
        <v>157</v>
      </c>
      <c r="D8" s="37" t="s">
        <v>6</v>
      </c>
      <c r="E8" s="35">
        <v>8</v>
      </c>
      <c r="F8" s="35">
        <v>2</v>
      </c>
      <c r="G8" s="35">
        <v>17</v>
      </c>
      <c r="H8" s="35">
        <v>4</v>
      </c>
      <c r="I8" s="35">
        <f t="shared" si="0"/>
        <v>31</v>
      </c>
      <c r="J8" s="35">
        <f t="shared" si="1"/>
        <v>14</v>
      </c>
    </row>
    <row r="9" spans="2:13" ht="15.75" x14ac:dyDescent="0.25">
      <c r="B9" s="48">
        <v>5</v>
      </c>
      <c r="C9" s="36" t="s">
        <v>132</v>
      </c>
      <c r="D9" s="37" t="s">
        <v>18</v>
      </c>
      <c r="E9" s="35">
        <v>3</v>
      </c>
      <c r="F9" s="35">
        <v>7</v>
      </c>
      <c r="G9" s="35">
        <v>5</v>
      </c>
      <c r="H9" s="35">
        <v>8</v>
      </c>
      <c r="I9" s="35">
        <f t="shared" si="0"/>
        <v>23</v>
      </c>
      <c r="J9" s="35">
        <f t="shared" si="1"/>
        <v>15</v>
      </c>
      <c r="L9" s="30" t="s">
        <v>198</v>
      </c>
      <c r="M9" s="30" t="s">
        <v>210</v>
      </c>
    </row>
    <row r="10" spans="2:13" ht="15.75" x14ac:dyDescent="0.25">
      <c r="B10" s="48">
        <v>6</v>
      </c>
      <c r="C10" s="36" t="s">
        <v>129</v>
      </c>
      <c r="D10" s="37" t="s">
        <v>18</v>
      </c>
      <c r="E10" s="35">
        <v>7</v>
      </c>
      <c r="F10" s="35">
        <v>10</v>
      </c>
      <c r="G10" s="35">
        <v>7</v>
      </c>
      <c r="H10" s="35">
        <v>5</v>
      </c>
      <c r="I10" s="35">
        <f t="shared" si="0"/>
        <v>29</v>
      </c>
      <c r="J10" s="35">
        <f t="shared" si="1"/>
        <v>19</v>
      </c>
    </row>
    <row r="11" spans="2:13" ht="15.75" x14ac:dyDescent="0.25">
      <c r="B11" s="48">
        <v>7</v>
      </c>
      <c r="C11" s="36" t="s">
        <v>126</v>
      </c>
      <c r="D11" s="37" t="s">
        <v>18</v>
      </c>
      <c r="E11" s="35">
        <v>26</v>
      </c>
      <c r="F11" s="35">
        <v>6</v>
      </c>
      <c r="G11" s="35">
        <v>8</v>
      </c>
      <c r="H11" s="35">
        <v>7</v>
      </c>
      <c r="I11" s="35">
        <f t="shared" si="0"/>
        <v>47</v>
      </c>
      <c r="J11" s="35">
        <f t="shared" si="1"/>
        <v>21</v>
      </c>
    </row>
    <row r="12" spans="2:13" ht="15.75" x14ac:dyDescent="0.25">
      <c r="B12" s="48">
        <v>8</v>
      </c>
      <c r="C12" s="36" t="s">
        <v>117</v>
      </c>
      <c r="D12" s="37" t="s">
        <v>6</v>
      </c>
      <c r="E12" s="35">
        <v>9</v>
      </c>
      <c r="F12" s="35">
        <v>15</v>
      </c>
      <c r="G12" s="35">
        <v>10</v>
      </c>
      <c r="H12" s="35">
        <v>6</v>
      </c>
      <c r="I12" s="35">
        <f t="shared" si="0"/>
        <v>40</v>
      </c>
      <c r="J12" s="35">
        <f t="shared" si="1"/>
        <v>25</v>
      </c>
      <c r="L12" s="30" t="s">
        <v>199</v>
      </c>
      <c r="M12" s="30" t="s">
        <v>212</v>
      </c>
    </row>
    <row r="13" spans="2:13" ht="15.75" x14ac:dyDescent="0.25">
      <c r="B13" s="48">
        <v>9</v>
      </c>
      <c r="C13" s="36" t="s">
        <v>50</v>
      </c>
      <c r="D13" s="37" t="s">
        <v>21</v>
      </c>
      <c r="E13" s="35">
        <v>11</v>
      </c>
      <c r="F13" s="35">
        <v>23</v>
      </c>
      <c r="G13" s="35">
        <v>4</v>
      </c>
      <c r="H13" s="35">
        <v>16</v>
      </c>
      <c r="I13" s="35">
        <f t="shared" si="0"/>
        <v>54</v>
      </c>
      <c r="J13" s="35">
        <f t="shared" si="1"/>
        <v>31</v>
      </c>
    </row>
    <row r="14" spans="2:13" ht="15.75" x14ac:dyDescent="0.25">
      <c r="B14" s="48">
        <v>10</v>
      </c>
      <c r="C14" s="36" t="s">
        <v>165</v>
      </c>
      <c r="D14" s="37" t="s">
        <v>21</v>
      </c>
      <c r="E14" s="35">
        <v>26</v>
      </c>
      <c r="F14" s="35">
        <v>14</v>
      </c>
      <c r="G14" s="35">
        <v>6</v>
      </c>
      <c r="H14" s="37">
        <v>11</v>
      </c>
      <c r="I14" s="35">
        <f t="shared" si="0"/>
        <v>57</v>
      </c>
      <c r="J14" s="35">
        <f t="shared" si="1"/>
        <v>31</v>
      </c>
    </row>
    <row r="15" spans="2:13" ht="15.75" x14ac:dyDescent="0.25">
      <c r="B15" s="48">
        <v>11</v>
      </c>
      <c r="C15" s="36" t="s">
        <v>57</v>
      </c>
      <c r="D15" s="37" t="s">
        <v>18</v>
      </c>
      <c r="E15" s="35">
        <v>12</v>
      </c>
      <c r="F15" s="35">
        <v>11</v>
      </c>
      <c r="G15" s="35">
        <v>9</v>
      </c>
      <c r="H15" s="35">
        <v>13</v>
      </c>
      <c r="I15" s="35">
        <f t="shared" si="0"/>
        <v>45</v>
      </c>
      <c r="J15" s="35">
        <f t="shared" si="1"/>
        <v>32</v>
      </c>
    </row>
    <row r="16" spans="2:13" ht="15.75" x14ac:dyDescent="0.25">
      <c r="B16" s="48">
        <v>12</v>
      </c>
      <c r="C16" s="36" t="s">
        <v>52</v>
      </c>
      <c r="D16" s="37" t="s">
        <v>21</v>
      </c>
      <c r="E16" s="35">
        <v>10</v>
      </c>
      <c r="F16" s="35">
        <v>9</v>
      </c>
      <c r="G16" s="35">
        <v>17</v>
      </c>
      <c r="H16" s="35">
        <v>21</v>
      </c>
      <c r="I16" s="35">
        <f t="shared" si="0"/>
        <v>57</v>
      </c>
      <c r="J16" s="35">
        <f t="shared" si="1"/>
        <v>36</v>
      </c>
      <c r="L16" s="38" t="s">
        <v>196</v>
      </c>
      <c r="M16" s="30" t="s">
        <v>203</v>
      </c>
    </row>
    <row r="17" spans="2:13" ht="15.75" x14ac:dyDescent="0.25">
      <c r="B17" s="48">
        <v>13</v>
      </c>
      <c r="C17" s="36" t="s">
        <v>34</v>
      </c>
      <c r="D17" s="37" t="s">
        <v>6</v>
      </c>
      <c r="E17" s="35">
        <v>1</v>
      </c>
      <c r="F17" s="35">
        <v>23</v>
      </c>
      <c r="G17" s="35">
        <v>17</v>
      </c>
      <c r="H17" s="35">
        <v>21</v>
      </c>
      <c r="I17" s="35">
        <f t="shared" si="0"/>
        <v>62</v>
      </c>
      <c r="J17" s="35">
        <f t="shared" si="1"/>
        <v>39</v>
      </c>
    </row>
    <row r="18" spans="2:13" ht="15.75" x14ac:dyDescent="0.25">
      <c r="B18" s="48">
        <v>14</v>
      </c>
      <c r="C18" s="39" t="s">
        <v>214</v>
      </c>
      <c r="D18" s="37" t="s">
        <v>21</v>
      </c>
      <c r="E18" s="35">
        <v>6</v>
      </c>
      <c r="F18" s="35">
        <v>23</v>
      </c>
      <c r="G18" s="35">
        <v>17</v>
      </c>
      <c r="H18" s="35">
        <v>18</v>
      </c>
      <c r="I18" s="35">
        <f t="shared" si="0"/>
        <v>64</v>
      </c>
      <c r="J18" s="35">
        <f t="shared" si="1"/>
        <v>41</v>
      </c>
    </row>
    <row r="19" spans="2:13" ht="15.75" x14ac:dyDescent="0.25">
      <c r="B19" s="48">
        <v>15</v>
      </c>
      <c r="C19" s="36" t="s">
        <v>167</v>
      </c>
      <c r="D19" s="37" t="s">
        <v>6</v>
      </c>
      <c r="E19" s="35">
        <v>26</v>
      </c>
      <c r="F19" s="35">
        <v>3</v>
      </c>
      <c r="G19" s="35">
        <v>17</v>
      </c>
      <c r="H19" s="35">
        <v>21</v>
      </c>
      <c r="I19" s="35">
        <f t="shared" si="0"/>
        <v>67</v>
      </c>
      <c r="J19" s="35">
        <f t="shared" si="1"/>
        <v>41</v>
      </c>
    </row>
    <row r="20" spans="2:13" ht="15.75" x14ac:dyDescent="0.25">
      <c r="B20" s="48">
        <v>16</v>
      </c>
      <c r="C20" s="40" t="s">
        <v>188</v>
      </c>
      <c r="D20" s="41" t="s">
        <v>6</v>
      </c>
      <c r="E20" s="35">
        <v>26</v>
      </c>
      <c r="F20" s="35">
        <v>23</v>
      </c>
      <c r="G20" s="35">
        <v>17</v>
      </c>
      <c r="H20" s="37">
        <v>2</v>
      </c>
      <c r="I20" s="35">
        <f t="shared" si="0"/>
        <v>68</v>
      </c>
      <c r="J20" s="35">
        <f t="shared" si="1"/>
        <v>42</v>
      </c>
    </row>
    <row r="21" spans="2:13" ht="15.75" x14ac:dyDescent="0.25">
      <c r="B21" s="48">
        <v>17</v>
      </c>
      <c r="C21" s="36" t="s">
        <v>131</v>
      </c>
      <c r="D21" s="37" t="s">
        <v>18</v>
      </c>
      <c r="E21" s="35">
        <v>5</v>
      </c>
      <c r="F21" s="35">
        <v>23</v>
      </c>
      <c r="G21" s="35">
        <v>17</v>
      </c>
      <c r="H21" s="35">
        <v>21</v>
      </c>
      <c r="I21" s="35">
        <f t="shared" si="0"/>
        <v>66</v>
      </c>
      <c r="J21" s="35">
        <f t="shared" si="1"/>
        <v>43</v>
      </c>
    </row>
    <row r="22" spans="2:13" ht="15.75" x14ac:dyDescent="0.25">
      <c r="B22" s="48">
        <v>18</v>
      </c>
      <c r="C22" s="36" t="s">
        <v>162</v>
      </c>
      <c r="D22" s="37" t="s">
        <v>6</v>
      </c>
      <c r="E22" s="35">
        <v>26</v>
      </c>
      <c r="F22" s="35">
        <v>5</v>
      </c>
      <c r="G22" s="35">
        <v>17</v>
      </c>
      <c r="H22" s="35">
        <v>21</v>
      </c>
      <c r="I22" s="35">
        <f t="shared" si="0"/>
        <v>69</v>
      </c>
      <c r="J22" s="35">
        <f t="shared" si="1"/>
        <v>43</v>
      </c>
    </row>
    <row r="23" spans="2:13" ht="15.75" x14ac:dyDescent="0.25">
      <c r="B23" s="48">
        <v>19</v>
      </c>
      <c r="C23" s="36" t="s">
        <v>127</v>
      </c>
      <c r="D23" s="37" t="s">
        <v>18</v>
      </c>
      <c r="E23" s="35">
        <v>26</v>
      </c>
      <c r="F23" s="35">
        <v>8</v>
      </c>
      <c r="G23" s="35">
        <v>15</v>
      </c>
      <c r="H23" s="35">
        <v>21</v>
      </c>
      <c r="I23" s="35">
        <f t="shared" si="0"/>
        <v>70</v>
      </c>
      <c r="J23" s="35">
        <f t="shared" si="1"/>
        <v>44</v>
      </c>
      <c r="L23" s="30" t="s">
        <v>197</v>
      </c>
      <c r="M23" s="30" t="s">
        <v>211</v>
      </c>
    </row>
    <row r="24" spans="2:13" ht="15.75" x14ac:dyDescent="0.25">
      <c r="B24" s="48">
        <v>20</v>
      </c>
      <c r="C24" s="36" t="s">
        <v>160</v>
      </c>
      <c r="D24" s="37" t="s">
        <v>21</v>
      </c>
      <c r="E24" s="35">
        <v>26</v>
      </c>
      <c r="F24" s="35">
        <v>18</v>
      </c>
      <c r="G24" s="35">
        <v>12</v>
      </c>
      <c r="H24" s="35">
        <v>15</v>
      </c>
      <c r="I24" s="35">
        <f t="shared" si="0"/>
        <v>71</v>
      </c>
      <c r="J24" s="35">
        <f t="shared" si="1"/>
        <v>45</v>
      </c>
    </row>
    <row r="25" spans="2:13" ht="15.75" x14ac:dyDescent="0.25">
      <c r="B25" s="48">
        <v>21</v>
      </c>
      <c r="C25" s="36" t="s">
        <v>168</v>
      </c>
      <c r="D25" s="37" t="s">
        <v>21</v>
      </c>
      <c r="E25" s="35">
        <v>26</v>
      </c>
      <c r="F25" s="35">
        <v>17</v>
      </c>
      <c r="G25" s="35">
        <v>14</v>
      </c>
      <c r="H25" s="37">
        <v>17</v>
      </c>
      <c r="I25" s="35">
        <f t="shared" si="0"/>
        <v>74</v>
      </c>
      <c r="J25" s="35">
        <f t="shared" si="1"/>
        <v>48</v>
      </c>
    </row>
    <row r="26" spans="2:13" ht="15.75" x14ac:dyDescent="0.25">
      <c r="B26" s="48">
        <v>22</v>
      </c>
      <c r="C26" s="36" t="s">
        <v>130</v>
      </c>
      <c r="D26" s="37" t="s">
        <v>18</v>
      </c>
      <c r="E26" s="35">
        <v>26</v>
      </c>
      <c r="F26" s="35">
        <v>13</v>
      </c>
      <c r="G26" s="35">
        <v>17</v>
      </c>
      <c r="H26" s="35">
        <v>18</v>
      </c>
      <c r="I26" s="35">
        <f t="shared" si="0"/>
        <v>74</v>
      </c>
      <c r="J26" s="35">
        <f t="shared" si="1"/>
        <v>48</v>
      </c>
    </row>
    <row r="27" spans="2:13" ht="15.75" x14ac:dyDescent="0.25">
      <c r="B27" s="48">
        <v>23</v>
      </c>
      <c r="C27" s="40" t="s">
        <v>189</v>
      </c>
      <c r="D27" s="41" t="s">
        <v>21</v>
      </c>
      <c r="E27" s="42">
        <v>26</v>
      </c>
      <c r="F27" s="35">
        <v>23</v>
      </c>
      <c r="G27" s="42">
        <v>17</v>
      </c>
      <c r="H27" s="43">
        <v>10</v>
      </c>
      <c r="I27" s="42">
        <f t="shared" si="0"/>
        <v>76</v>
      </c>
      <c r="J27" s="42">
        <f t="shared" si="1"/>
        <v>50</v>
      </c>
    </row>
    <row r="28" spans="2:13" ht="15.75" x14ac:dyDescent="0.25">
      <c r="B28" s="48">
        <v>24</v>
      </c>
      <c r="C28" s="40" t="s">
        <v>190</v>
      </c>
      <c r="D28" s="37" t="s">
        <v>21</v>
      </c>
      <c r="E28" s="35">
        <v>26</v>
      </c>
      <c r="F28" s="35">
        <v>23</v>
      </c>
      <c r="G28" s="35">
        <v>13</v>
      </c>
      <c r="H28" s="37">
        <v>14</v>
      </c>
      <c r="I28" s="35">
        <f t="shared" si="0"/>
        <v>76</v>
      </c>
      <c r="J28" s="35">
        <f t="shared" si="1"/>
        <v>50</v>
      </c>
    </row>
    <row r="29" spans="2:13" ht="15.75" x14ac:dyDescent="0.25">
      <c r="B29" s="48">
        <v>25</v>
      </c>
      <c r="C29" s="36" t="s">
        <v>163</v>
      </c>
      <c r="D29" s="37" t="s">
        <v>164</v>
      </c>
      <c r="E29" s="35">
        <v>26</v>
      </c>
      <c r="F29" s="35">
        <v>12</v>
      </c>
      <c r="G29" s="35">
        <v>17</v>
      </c>
      <c r="H29" s="35">
        <v>21</v>
      </c>
      <c r="I29" s="35">
        <f t="shared" si="0"/>
        <v>76</v>
      </c>
      <c r="J29" s="35">
        <f t="shared" si="1"/>
        <v>50</v>
      </c>
    </row>
    <row r="30" spans="2:13" ht="15.75" x14ac:dyDescent="0.25">
      <c r="B30" s="48">
        <v>26</v>
      </c>
      <c r="C30" s="36" t="s">
        <v>158</v>
      </c>
      <c r="D30" s="37" t="s">
        <v>21</v>
      </c>
      <c r="E30" s="35">
        <v>13</v>
      </c>
      <c r="F30" s="35">
        <v>23</v>
      </c>
      <c r="G30" s="35">
        <v>17</v>
      </c>
      <c r="H30" s="35">
        <v>21</v>
      </c>
      <c r="I30" s="35">
        <f t="shared" si="0"/>
        <v>74</v>
      </c>
      <c r="J30" s="35">
        <f t="shared" si="1"/>
        <v>51</v>
      </c>
    </row>
    <row r="31" spans="2:13" ht="15.75" x14ac:dyDescent="0.25">
      <c r="B31" s="48">
        <v>27</v>
      </c>
      <c r="C31" s="36" t="s">
        <v>38</v>
      </c>
      <c r="D31" s="37" t="s">
        <v>21</v>
      </c>
      <c r="E31" s="35">
        <v>26</v>
      </c>
      <c r="F31" s="35">
        <v>18</v>
      </c>
      <c r="G31" s="35">
        <v>15</v>
      </c>
      <c r="H31" s="35">
        <v>18</v>
      </c>
      <c r="I31" s="35">
        <f t="shared" si="0"/>
        <v>77</v>
      </c>
      <c r="J31" s="35">
        <f t="shared" si="1"/>
        <v>51</v>
      </c>
    </row>
    <row r="32" spans="2:13" ht="15.75" x14ac:dyDescent="0.25">
      <c r="B32" s="48">
        <v>28</v>
      </c>
      <c r="C32" s="36" t="s">
        <v>48</v>
      </c>
      <c r="D32" s="37" t="s">
        <v>6</v>
      </c>
      <c r="E32" s="35">
        <v>14</v>
      </c>
      <c r="F32" s="35">
        <v>23</v>
      </c>
      <c r="G32" s="35">
        <v>17</v>
      </c>
      <c r="H32" s="35">
        <v>21</v>
      </c>
      <c r="I32" s="35">
        <f t="shared" si="0"/>
        <v>75</v>
      </c>
      <c r="J32" s="35">
        <f t="shared" si="1"/>
        <v>52</v>
      </c>
    </row>
    <row r="33" spans="2:10" ht="15.75" x14ac:dyDescent="0.25">
      <c r="B33" s="48">
        <v>29</v>
      </c>
      <c r="C33" s="40" t="s">
        <v>133</v>
      </c>
      <c r="D33" s="41" t="s">
        <v>21</v>
      </c>
      <c r="E33" s="42">
        <v>26</v>
      </c>
      <c r="F33" s="35">
        <v>23</v>
      </c>
      <c r="G33" s="42">
        <v>17</v>
      </c>
      <c r="H33" s="43">
        <v>12</v>
      </c>
      <c r="I33" s="42">
        <f t="shared" si="0"/>
        <v>78</v>
      </c>
      <c r="J33" s="42">
        <f t="shared" si="1"/>
        <v>52</v>
      </c>
    </row>
    <row r="34" spans="2:10" ht="15.75" x14ac:dyDescent="0.25">
      <c r="B34" s="48">
        <v>30</v>
      </c>
      <c r="C34" s="36" t="s">
        <v>159</v>
      </c>
      <c r="D34" s="37" t="s">
        <v>21</v>
      </c>
      <c r="E34" s="35">
        <v>26</v>
      </c>
      <c r="F34" s="35">
        <v>16</v>
      </c>
      <c r="G34" s="35">
        <v>17</v>
      </c>
      <c r="H34" s="35">
        <v>21</v>
      </c>
      <c r="I34" s="35">
        <f t="shared" si="0"/>
        <v>80</v>
      </c>
      <c r="J34" s="35">
        <f t="shared" si="1"/>
        <v>54</v>
      </c>
    </row>
    <row r="35" spans="2:10" ht="15.75" x14ac:dyDescent="0.25">
      <c r="B35" s="48">
        <v>31</v>
      </c>
      <c r="C35" s="36" t="s">
        <v>36</v>
      </c>
      <c r="D35" s="37" t="s">
        <v>21</v>
      </c>
      <c r="E35" s="35">
        <v>26</v>
      </c>
      <c r="F35" s="35">
        <v>23</v>
      </c>
      <c r="G35" s="35">
        <v>11</v>
      </c>
      <c r="H35" s="35">
        <v>21</v>
      </c>
      <c r="I35" s="35">
        <f t="shared" si="0"/>
        <v>81</v>
      </c>
      <c r="J35" s="35">
        <f t="shared" si="1"/>
        <v>55</v>
      </c>
    </row>
    <row r="36" spans="2:10" ht="15.75" x14ac:dyDescent="0.25">
      <c r="B36" s="48">
        <v>32</v>
      </c>
      <c r="C36" s="36" t="s">
        <v>170</v>
      </c>
      <c r="D36" s="37" t="s">
        <v>21</v>
      </c>
      <c r="E36" s="35">
        <v>26</v>
      </c>
      <c r="F36" s="35">
        <v>18</v>
      </c>
      <c r="G36" s="35">
        <v>17</v>
      </c>
      <c r="H36" s="35">
        <v>21</v>
      </c>
      <c r="I36" s="35">
        <f t="shared" si="0"/>
        <v>82</v>
      </c>
      <c r="J36" s="35">
        <f t="shared" si="1"/>
        <v>56</v>
      </c>
    </row>
    <row r="37" spans="2:10" ht="15.75" x14ac:dyDescent="0.25">
      <c r="B37" s="48">
        <v>33</v>
      </c>
      <c r="C37" s="36" t="s">
        <v>169</v>
      </c>
      <c r="D37" s="37" t="s">
        <v>18</v>
      </c>
      <c r="E37" s="35">
        <v>26</v>
      </c>
      <c r="F37" s="35">
        <v>18</v>
      </c>
      <c r="G37" s="35">
        <v>17</v>
      </c>
      <c r="H37" s="35">
        <v>21</v>
      </c>
      <c r="I37" s="35">
        <f t="shared" si="0"/>
        <v>82</v>
      </c>
      <c r="J37" s="35">
        <f t="shared" si="1"/>
        <v>56</v>
      </c>
    </row>
    <row r="38" spans="2:10" ht="15.75" x14ac:dyDescent="0.25">
      <c r="B38" s="48">
        <v>34</v>
      </c>
      <c r="C38" s="40" t="s">
        <v>191</v>
      </c>
      <c r="D38" s="41" t="s">
        <v>166</v>
      </c>
      <c r="E38" s="42">
        <v>26</v>
      </c>
      <c r="F38" s="35">
        <v>23</v>
      </c>
      <c r="G38" s="42">
        <v>16</v>
      </c>
      <c r="H38" s="35">
        <v>21</v>
      </c>
      <c r="I38" s="42">
        <f t="shared" si="0"/>
        <v>86</v>
      </c>
      <c r="J38" s="42">
        <f t="shared" si="1"/>
        <v>60</v>
      </c>
    </row>
    <row r="39" spans="2:10" ht="15.75" x14ac:dyDescent="0.25">
      <c r="B39" s="48">
        <v>35</v>
      </c>
      <c r="C39" s="36" t="s">
        <v>161</v>
      </c>
      <c r="D39" s="37" t="s">
        <v>21</v>
      </c>
      <c r="E39" s="35">
        <v>26</v>
      </c>
      <c r="F39" s="35">
        <v>23</v>
      </c>
      <c r="G39" s="35">
        <v>17</v>
      </c>
      <c r="H39" s="35">
        <v>21</v>
      </c>
      <c r="I39" s="35">
        <f t="shared" si="0"/>
        <v>87</v>
      </c>
      <c r="J39" s="35">
        <f t="shared" si="1"/>
        <v>61</v>
      </c>
    </row>
    <row r="40" spans="2:10" ht="15.75" x14ac:dyDescent="0.25">
      <c r="B40" s="48">
        <v>36</v>
      </c>
      <c r="C40" s="36" t="s">
        <v>46</v>
      </c>
      <c r="D40" s="37" t="s">
        <v>6</v>
      </c>
      <c r="E40" s="35">
        <v>26</v>
      </c>
      <c r="F40" s="35">
        <v>23</v>
      </c>
      <c r="G40" s="35">
        <v>17</v>
      </c>
      <c r="H40" s="35">
        <v>21</v>
      </c>
      <c r="I40" s="35">
        <f t="shared" si="0"/>
        <v>87</v>
      </c>
      <c r="J40" s="35">
        <f t="shared" si="1"/>
        <v>61</v>
      </c>
    </row>
    <row r="41" spans="2:10" ht="15.75" x14ac:dyDescent="0.25">
      <c r="B41" s="48">
        <v>37</v>
      </c>
      <c r="C41" s="39" t="s">
        <v>213</v>
      </c>
      <c r="D41" s="37" t="s">
        <v>14</v>
      </c>
      <c r="E41" s="35">
        <v>26</v>
      </c>
      <c r="F41" s="35">
        <v>23</v>
      </c>
      <c r="G41" s="35">
        <v>17</v>
      </c>
      <c r="H41" s="35">
        <v>21</v>
      </c>
      <c r="I41" s="35">
        <f t="shared" si="0"/>
        <v>87</v>
      </c>
      <c r="J41" s="35">
        <f t="shared" si="1"/>
        <v>61</v>
      </c>
    </row>
    <row r="42" spans="2:10" ht="15.75" x14ac:dyDescent="0.25">
      <c r="B42" s="48">
        <v>38</v>
      </c>
      <c r="C42" s="36" t="s">
        <v>156</v>
      </c>
      <c r="D42" s="37" t="s">
        <v>6</v>
      </c>
      <c r="E42" s="35">
        <v>26</v>
      </c>
      <c r="F42" s="35">
        <v>23</v>
      </c>
      <c r="G42" s="35">
        <v>17</v>
      </c>
      <c r="H42" s="35">
        <v>21</v>
      </c>
      <c r="I42" s="35">
        <f t="shared" si="0"/>
        <v>87</v>
      </c>
      <c r="J42" s="35">
        <f t="shared" si="1"/>
        <v>61</v>
      </c>
    </row>
    <row r="43" spans="2:10" ht="15.75" x14ac:dyDescent="0.25">
      <c r="B43" s="48">
        <v>39</v>
      </c>
      <c r="C43" s="36" t="s">
        <v>58</v>
      </c>
      <c r="D43" s="37" t="s">
        <v>21</v>
      </c>
      <c r="E43" s="35">
        <v>26</v>
      </c>
      <c r="F43" s="35">
        <v>23</v>
      </c>
      <c r="G43" s="35">
        <v>17</v>
      </c>
      <c r="H43" s="35">
        <v>21</v>
      </c>
      <c r="I43" s="35">
        <f t="shared" si="0"/>
        <v>87</v>
      </c>
      <c r="J43" s="35">
        <f t="shared" si="1"/>
        <v>61</v>
      </c>
    </row>
    <row r="44" spans="2:10" ht="15.75" x14ac:dyDescent="0.25">
      <c r="H44" s="35"/>
    </row>
    <row r="51" spans="2:21" ht="21" x14ac:dyDescent="0.35">
      <c r="C51" s="45" t="s">
        <v>192</v>
      </c>
      <c r="L51" s="46"/>
      <c r="M51" s="46" t="s">
        <v>150</v>
      </c>
      <c r="O51" s="30" t="s">
        <v>151</v>
      </c>
      <c r="R51" s="30" t="s">
        <v>152</v>
      </c>
      <c r="U51" s="30" t="s">
        <v>194</v>
      </c>
    </row>
    <row r="52" spans="2:21" x14ac:dyDescent="0.25">
      <c r="B52" s="44">
        <v>1</v>
      </c>
      <c r="C52" s="30" t="s">
        <v>44</v>
      </c>
      <c r="D52" s="30" t="s">
        <v>21</v>
      </c>
      <c r="E52" s="30">
        <v>4</v>
      </c>
      <c r="F52" s="30">
        <v>4</v>
      </c>
      <c r="G52" s="30">
        <v>2</v>
      </c>
      <c r="H52" s="44">
        <v>9</v>
      </c>
      <c r="I52" s="30">
        <v>19</v>
      </c>
      <c r="J52" s="30">
        <v>10</v>
      </c>
      <c r="L52" s="30">
        <v>1</v>
      </c>
      <c r="M52" s="30" t="s">
        <v>34</v>
      </c>
      <c r="N52" s="30">
        <v>1</v>
      </c>
      <c r="O52" s="47" t="s">
        <v>97</v>
      </c>
      <c r="Q52" s="30">
        <v>1</v>
      </c>
      <c r="R52" s="47" t="s">
        <v>97</v>
      </c>
      <c r="T52" s="30">
        <v>1</v>
      </c>
      <c r="U52" s="47" t="s">
        <v>97</v>
      </c>
    </row>
    <row r="53" spans="2:21" x14ac:dyDescent="0.25">
      <c r="B53" s="44">
        <v>2</v>
      </c>
      <c r="C53" s="30" t="s">
        <v>132</v>
      </c>
      <c r="D53" s="30" t="s">
        <v>18</v>
      </c>
      <c r="E53" s="30">
        <v>3</v>
      </c>
      <c r="F53" s="30">
        <v>7</v>
      </c>
      <c r="G53" s="30">
        <v>5</v>
      </c>
      <c r="H53" s="44">
        <v>8</v>
      </c>
      <c r="I53" s="30">
        <v>23</v>
      </c>
      <c r="J53" s="30">
        <v>15</v>
      </c>
      <c r="L53" s="30">
        <v>2</v>
      </c>
      <c r="M53" s="30" t="s">
        <v>41</v>
      </c>
      <c r="N53" s="30">
        <v>2</v>
      </c>
      <c r="O53" s="47" t="s">
        <v>82</v>
      </c>
      <c r="Q53" s="30">
        <v>2</v>
      </c>
      <c r="R53" s="47" t="s">
        <v>111</v>
      </c>
      <c r="T53" s="30">
        <v>2</v>
      </c>
      <c r="U53" s="47" t="s">
        <v>173</v>
      </c>
    </row>
    <row r="54" spans="2:21" x14ac:dyDescent="0.25">
      <c r="B54" s="44">
        <v>3</v>
      </c>
      <c r="C54" s="30" t="s">
        <v>119</v>
      </c>
      <c r="D54" s="30" t="s">
        <v>166</v>
      </c>
      <c r="E54" s="30">
        <v>26</v>
      </c>
      <c r="F54" s="30">
        <v>1</v>
      </c>
      <c r="G54" s="30">
        <v>1</v>
      </c>
      <c r="H54" s="44">
        <v>1</v>
      </c>
      <c r="I54" s="30">
        <v>29</v>
      </c>
      <c r="J54" s="30">
        <v>3</v>
      </c>
      <c r="L54" s="30">
        <v>3</v>
      </c>
      <c r="M54" s="30" t="s">
        <v>60</v>
      </c>
      <c r="N54" s="30">
        <v>3</v>
      </c>
      <c r="O54" s="47" t="s">
        <v>102</v>
      </c>
      <c r="Q54" s="30">
        <v>3</v>
      </c>
      <c r="R54" s="47" t="s">
        <v>116</v>
      </c>
      <c r="T54" s="30">
        <v>3</v>
      </c>
      <c r="U54" s="47" t="s">
        <v>178</v>
      </c>
    </row>
    <row r="55" spans="2:21" x14ac:dyDescent="0.25">
      <c r="B55" s="44">
        <v>4</v>
      </c>
      <c r="C55" s="30" t="s">
        <v>129</v>
      </c>
      <c r="D55" s="30" t="s">
        <v>18</v>
      </c>
      <c r="E55" s="30">
        <v>7</v>
      </c>
      <c r="F55" s="30">
        <v>10</v>
      </c>
      <c r="G55" s="30">
        <v>7</v>
      </c>
      <c r="H55" s="44">
        <v>5</v>
      </c>
      <c r="I55" s="30">
        <v>29</v>
      </c>
      <c r="J55" s="30">
        <v>19</v>
      </c>
      <c r="L55" s="30">
        <v>4</v>
      </c>
      <c r="M55" s="30" t="s">
        <v>44</v>
      </c>
      <c r="N55" s="30">
        <v>4</v>
      </c>
      <c r="O55" s="47" t="s">
        <v>76</v>
      </c>
      <c r="Q55" s="30">
        <v>4</v>
      </c>
      <c r="R55" s="47" t="s">
        <v>106</v>
      </c>
      <c r="T55" s="30">
        <v>4</v>
      </c>
      <c r="U55" s="47" t="s">
        <v>175</v>
      </c>
    </row>
    <row r="56" spans="2:21" x14ac:dyDescent="0.25">
      <c r="B56" s="44">
        <v>5</v>
      </c>
      <c r="C56" s="30" t="s">
        <v>41</v>
      </c>
      <c r="D56" s="30" t="s">
        <v>18</v>
      </c>
      <c r="E56" s="30">
        <v>2</v>
      </c>
      <c r="F56" s="30">
        <v>23</v>
      </c>
      <c r="G56" s="30">
        <v>3</v>
      </c>
      <c r="H56" s="44">
        <v>3</v>
      </c>
      <c r="I56" s="30">
        <v>31</v>
      </c>
      <c r="J56" s="30">
        <v>8</v>
      </c>
      <c r="L56" s="30">
        <v>5</v>
      </c>
      <c r="M56" s="30" t="s">
        <v>17</v>
      </c>
      <c r="N56" s="30">
        <v>5</v>
      </c>
      <c r="O56" s="47" t="s">
        <v>99</v>
      </c>
      <c r="Q56" s="30">
        <v>5</v>
      </c>
      <c r="R56" s="47" t="s">
        <v>93</v>
      </c>
      <c r="T56" s="30">
        <v>5</v>
      </c>
      <c r="U56" s="47" t="s">
        <v>179</v>
      </c>
    </row>
    <row r="57" spans="2:21" x14ac:dyDescent="0.25">
      <c r="B57" s="44">
        <v>6</v>
      </c>
      <c r="C57" s="30" t="s">
        <v>157</v>
      </c>
      <c r="D57" s="30" t="s">
        <v>6</v>
      </c>
      <c r="E57" s="30">
        <v>8</v>
      </c>
      <c r="F57" s="30">
        <v>2</v>
      </c>
      <c r="G57" s="30">
        <v>17</v>
      </c>
      <c r="H57" s="44">
        <v>4</v>
      </c>
      <c r="I57" s="30">
        <v>31</v>
      </c>
      <c r="J57" s="30">
        <v>14</v>
      </c>
      <c r="L57" s="30">
        <v>6</v>
      </c>
      <c r="M57" s="30" t="s">
        <v>42</v>
      </c>
      <c r="N57" s="30">
        <v>6</v>
      </c>
      <c r="O57" s="47" t="s">
        <v>73</v>
      </c>
      <c r="Q57" s="30">
        <v>6</v>
      </c>
      <c r="R57" s="47" t="s">
        <v>112</v>
      </c>
      <c r="T57" s="30">
        <v>6</v>
      </c>
      <c r="U57" s="47" t="s">
        <v>86</v>
      </c>
    </row>
    <row r="58" spans="2:21" x14ac:dyDescent="0.25">
      <c r="B58" s="44">
        <v>7</v>
      </c>
      <c r="C58" s="30" t="s">
        <v>117</v>
      </c>
      <c r="D58" s="30" t="s">
        <v>6</v>
      </c>
      <c r="E58" s="30">
        <v>9</v>
      </c>
      <c r="F58" s="30">
        <v>15</v>
      </c>
      <c r="G58" s="30">
        <v>10</v>
      </c>
      <c r="H58" s="44">
        <v>6</v>
      </c>
      <c r="I58" s="30">
        <v>40</v>
      </c>
      <c r="J58" s="30">
        <v>25</v>
      </c>
      <c r="L58" s="30">
        <v>7</v>
      </c>
      <c r="M58" s="30" t="s">
        <v>30</v>
      </c>
      <c r="N58" s="30">
        <v>7</v>
      </c>
      <c r="O58" s="47" t="s">
        <v>93</v>
      </c>
      <c r="Q58" s="30">
        <v>7</v>
      </c>
      <c r="R58" s="47" t="s">
        <v>109</v>
      </c>
      <c r="T58" s="30">
        <v>7</v>
      </c>
      <c r="U58" s="47" t="s">
        <v>180</v>
      </c>
    </row>
    <row r="59" spans="2:21" x14ac:dyDescent="0.25">
      <c r="B59" s="44">
        <v>8</v>
      </c>
      <c r="C59" s="30" t="s">
        <v>57</v>
      </c>
      <c r="D59" s="30" t="s">
        <v>18</v>
      </c>
      <c r="E59" s="30">
        <v>12</v>
      </c>
      <c r="F59" s="30">
        <v>11</v>
      </c>
      <c r="G59" s="30">
        <v>9</v>
      </c>
      <c r="H59" s="44">
        <v>13</v>
      </c>
      <c r="I59" s="30">
        <v>45</v>
      </c>
      <c r="J59" s="30">
        <v>32</v>
      </c>
      <c r="L59" s="30">
        <v>8</v>
      </c>
      <c r="M59" s="30" t="s">
        <v>27</v>
      </c>
      <c r="N59" s="30">
        <v>8</v>
      </c>
      <c r="O59" s="47" t="s">
        <v>72</v>
      </c>
      <c r="Q59" s="30">
        <v>8</v>
      </c>
      <c r="R59" s="47" t="s">
        <v>73</v>
      </c>
      <c r="T59" s="30">
        <v>8</v>
      </c>
      <c r="U59" s="47" t="s">
        <v>93</v>
      </c>
    </row>
    <row r="60" spans="2:21" x14ac:dyDescent="0.25">
      <c r="B60" s="44">
        <v>9</v>
      </c>
      <c r="C60" s="30" t="s">
        <v>126</v>
      </c>
      <c r="D60" s="30" t="s">
        <v>18</v>
      </c>
      <c r="E60" s="30">
        <v>26</v>
      </c>
      <c r="F60" s="30">
        <v>6</v>
      </c>
      <c r="G60" s="30">
        <v>8</v>
      </c>
      <c r="H60" s="44">
        <v>7</v>
      </c>
      <c r="I60" s="30">
        <v>47</v>
      </c>
      <c r="J60" s="30">
        <v>21</v>
      </c>
      <c r="L60" s="30">
        <v>9</v>
      </c>
      <c r="M60" s="30" t="s">
        <v>25</v>
      </c>
      <c r="N60" s="30">
        <v>9</v>
      </c>
      <c r="O60" s="47" t="s">
        <v>84</v>
      </c>
      <c r="Q60" s="30">
        <v>9</v>
      </c>
      <c r="R60" s="47" t="s">
        <v>96</v>
      </c>
      <c r="T60" s="30">
        <v>9</v>
      </c>
      <c r="U60" s="47" t="s">
        <v>193</v>
      </c>
    </row>
    <row r="61" spans="2:21" x14ac:dyDescent="0.25">
      <c r="B61" s="44">
        <v>10</v>
      </c>
      <c r="C61" s="30" t="s">
        <v>50</v>
      </c>
      <c r="D61" s="30" t="s">
        <v>21</v>
      </c>
      <c r="E61" s="30">
        <v>11</v>
      </c>
      <c r="F61" s="30">
        <v>23</v>
      </c>
      <c r="G61" s="30">
        <v>4</v>
      </c>
      <c r="H61" s="44">
        <v>16</v>
      </c>
      <c r="I61" s="30">
        <v>54</v>
      </c>
      <c r="J61" s="30">
        <v>31</v>
      </c>
      <c r="L61" s="30">
        <v>10</v>
      </c>
      <c r="M61" s="30" t="s">
        <v>52</v>
      </c>
      <c r="N61" s="30">
        <v>10</v>
      </c>
      <c r="O61" s="47" t="s">
        <v>71</v>
      </c>
      <c r="Q61" s="30">
        <v>10</v>
      </c>
      <c r="R61" s="47" t="s">
        <v>114</v>
      </c>
      <c r="T61" s="30">
        <v>10</v>
      </c>
      <c r="U61" s="47" t="s">
        <v>177</v>
      </c>
    </row>
    <row r="62" spans="2:21" x14ac:dyDescent="0.25">
      <c r="B62" s="44">
        <v>11</v>
      </c>
      <c r="C62" s="30" t="s">
        <v>165</v>
      </c>
      <c r="D62" s="30" t="s">
        <v>21</v>
      </c>
      <c r="E62" s="30">
        <v>26</v>
      </c>
      <c r="F62" s="30">
        <v>14</v>
      </c>
      <c r="G62" s="30">
        <v>6</v>
      </c>
      <c r="H62" s="44">
        <v>11</v>
      </c>
      <c r="I62" s="30">
        <v>57</v>
      </c>
      <c r="J62" s="30">
        <v>31</v>
      </c>
      <c r="L62" s="30">
        <v>11</v>
      </c>
      <c r="M62" s="30" t="s">
        <v>50</v>
      </c>
      <c r="N62" s="30">
        <v>11</v>
      </c>
      <c r="O62" s="47" t="s">
        <v>96</v>
      </c>
      <c r="Q62" s="30">
        <v>11</v>
      </c>
      <c r="R62" s="47" t="s">
        <v>110</v>
      </c>
      <c r="T62" s="30">
        <v>11</v>
      </c>
      <c r="U62" s="47" t="s">
        <v>112</v>
      </c>
    </row>
    <row r="63" spans="2:21" x14ac:dyDescent="0.25">
      <c r="B63" s="44">
        <v>12</v>
      </c>
      <c r="C63" s="30" t="s">
        <v>52</v>
      </c>
      <c r="D63" s="30" t="s">
        <v>21</v>
      </c>
      <c r="E63" s="30">
        <v>10</v>
      </c>
      <c r="F63" s="30">
        <v>9</v>
      </c>
      <c r="G63" s="30">
        <v>17</v>
      </c>
      <c r="H63" s="44">
        <v>21</v>
      </c>
      <c r="I63" s="30">
        <v>57</v>
      </c>
      <c r="J63" s="30">
        <v>36</v>
      </c>
      <c r="L63" s="30">
        <v>12</v>
      </c>
      <c r="M63" s="30" t="s">
        <v>57</v>
      </c>
      <c r="N63" s="30">
        <v>12</v>
      </c>
      <c r="O63" s="47" t="s">
        <v>74</v>
      </c>
      <c r="Q63" s="30">
        <v>12</v>
      </c>
      <c r="R63" s="47" t="s">
        <v>80</v>
      </c>
      <c r="T63" s="30">
        <v>12</v>
      </c>
      <c r="U63" s="47" t="s">
        <v>181</v>
      </c>
    </row>
    <row r="64" spans="2:21" x14ac:dyDescent="0.25">
      <c r="B64" s="44">
        <v>13</v>
      </c>
      <c r="C64" s="30" t="s">
        <v>34</v>
      </c>
      <c r="D64" s="30" t="s">
        <v>6</v>
      </c>
      <c r="E64" s="30">
        <v>1</v>
      </c>
      <c r="F64" s="30">
        <v>23</v>
      </c>
      <c r="G64" s="30">
        <v>17</v>
      </c>
      <c r="H64" s="44">
        <v>21</v>
      </c>
      <c r="I64" s="30">
        <v>62</v>
      </c>
      <c r="J64" s="30">
        <v>39</v>
      </c>
      <c r="L64" s="30">
        <v>13</v>
      </c>
      <c r="M64" s="30" t="s">
        <v>23</v>
      </c>
      <c r="N64" s="30">
        <v>13</v>
      </c>
      <c r="O64" s="47" t="s">
        <v>92</v>
      </c>
      <c r="Q64" s="30">
        <v>13</v>
      </c>
      <c r="R64" s="47" t="s">
        <v>115</v>
      </c>
      <c r="T64" s="30">
        <v>13</v>
      </c>
      <c r="U64" s="47" t="s">
        <v>96</v>
      </c>
    </row>
    <row r="65" spans="2:21" x14ac:dyDescent="0.25">
      <c r="B65" s="44">
        <v>14</v>
      </c>
      <c r="C65" s="30" t="s">
        <v>42</v>
      </c>
      <c r="D65" s="30" t="s">
        <v>21</v>
      </c>
      <c r="E65" s="30">
        <v>6</v>
      </c>
      <c r="F65" s="30">
        <v>23</v>
      </c>
      <c r="G65" s="30">
        <v>17</v>
      </c>
      <c r="H65" s="44">
        <v>18</v>
      </c>
      <c r="I65" s="30">
        <v>64</v>
      </c>
      <c r="J65" s="30">
        <v>41</v>
      </c>
      <c r="L65" s="30">
        <v>14</v>
      </c>
      <c r="M65" s="30" t="s">
        <v>48</v>
      </c>
      <c r="N65" s="30">
        <v>14</v>
      </c>
      <c r="O65" s="47" t="s">
        <v>90</v>
      </c>
      <c r="Q65" s="30">
        <v>14</v>
      </c>
      <c r="R65" s="47" t="s">
        <v>94</v>
      </c>
      <c r="T65" s="30">
        <v>14</v>
      </c>
      <c r="U65" s="47" t="s">
        <v>182</v>
      </c>
    </row>
    <row r="66" spans="2:21" x14ac:dyDescent="0.25">
      <c r="B66" s="44">
        <v>15</v>
      </c>
      <c r="C66" s="30" t="s">
        <v>131</v>
      </c>
      <c r="D66" s="30" t="s">
        <v>18</v>
      </c>
      <c r="E66" s="30">
        <v>5</v>
      </c>
      <c r="F66" s="30">
        <v>23</v>
      </c>
      <c r="G66" s="30">
        <v>17</v>
      </c>
      <c r="H66" s="44">
        <v>21</v>
      </c>
      <c r="I66" s="30">
        <v>66</v>
      </c>
      <c r="J66" s="30">
        <v>43</v>
      </c>
      <c r="L66" s="30">
        <v>15</v>
      </c>
      <c r="M66" s="30" t="s">
        <v>29</v>
      </c>
      <c r="N66" s="30">
        <v>15</v>
      </c>
      <c r="O66" s="47" t="s">
        <v>86</v>
      </c>
      <c r="Q66" s="30">
        <v>15</v>
      </c>
      <c r="R66" s="47" t="s">
        <v>69</v>
      </c>
      <c r="T66" s="30">
        <v>15</v>
      </c>
      <c r="U66" s="47" t="s">
        <v>183</v>
      </c>
    </row>
    <row r="67" spans="2:21" x14ac:dyDescent="0.25">
      <c r="B67" s="44">
        <v>16</v>
      </c>
      <c r="C67" s="30" t="s">
        <v>167</v>
      </c>
      <c r="D67" s="30" t="s">
        <v>6</v>
      </c>
      <c r="E67" s="30">
        <v>26</v>
      </c>
      <c r="F67" s="30">
        <v>3</v>
      </c>
      <c r="G67" s="30">
        <v>17</v>
      </c>
      <c r="H67" s="44">
        <v>21</v>
      </c>
      <c r="I67" s="30">
        <v>67</v>
      </c>
      <c r="J67" s="30">
        <v>41</v>
      </c>
      <c r="L67" s="30">
        <v>15</v>
      </c>
      <c r="M67" s="30" t="s">
        <v>40</v>
      </c>
      <c r="N67" s="30">
        <v>16</v>
      </c>
      <c r="O67" s="47" t="s">
        <v>77</v>
      </c>
      <c r="Q67" s="30">
        <v>15</v>
      </c>
      <c r="R67" s="47" t="s">
        <v>72</v>
      </c>
      <c r="T67" s="30">
        <v>16</v>
      </c>
      <c r="U67" s="47" t="s">
        <v>106</v>
      </c>
    </row>
    <row r="68" spans="2:21" x14ac:dyDescent="0.25">
      <c r="B68" s="44">
        <v>17</v>
      </c>
      <c r="C68" s="30" t="s">
        <v>188</v>
      </c>
      <c r="D68" s="30" t="s">
        <v>6</v>
      </c>
      <c r="E68" s="30">
        <v>26</v>
      </c>
      <c r="F68" s="30">
        <v>23</v>
      </c>
      <c r="G68" s="30">
        <v>17</v>
      </c>
      <c r="H68" s="44">
        <v>2</v>
      </c>
      <c r="I68" s="30">
        <v>68</v>
      </c>
      <c r="J68" s="30">
        <v>42</v>
      </c>
      <c r="L68" s="30">
        <v>15</v>
      </c>
      <c r="M68" s="30" t="s">
        <v>20</v>
      </c>
      <c r="N68" s="30">
        <v>17</v>
      </c>
      <c r="O68" s="47" t="s">
        <v>94</v>
      </c>
      <c r="T68" s="30">
        <v>17</v>
      </c>
      <c r="U68" s="47" t="s">
        <v>94</v>
      </c>
    </row>
    <row r="69" spans="2:21" x14ac:dyDescent="0.25">
      <c r="B69" s="44">
        <v>18</v>
      </c>
      <c r="C69" s="30" t="s">
        <v>162</v>
      </c>
      <c r="D69" s="30" t="s">
        <v>6</v>
      </c>
      <c r="E69" s="30">
        <v>26</v>
      </c>
      <c r="F69" s="30">
        <v>5</v>
      </c>
      <c r="G69" s="30">
        <v>17</v>
      </c>
      <c r="H69" s="44">
        <v>21</v>
      </c>
      <c r="I69" s="30">
        <v>69</v>
      </c>
      <c r="J69" s="30">
        <v>43</v>
      </c>
      <c r="L69" s="30">
        <v>15</v>
      </c>
      <c r="M69" s="30" t="s">
        <v>31</v>
      </c>
      <c r="N69" s="30">
        <v>18</v>
      </c>
      <c r="O69" s="47" t="s">
        <v>89</v>
      </c>
      <c r="T69" s="30">
        <v>18</v>
      </c>
      <c r="U69" s="47" t="s">
        <v>184</v>
      </c>
    </row>
    <row r="70" spans="2:21" x14ac:dyDescent="0.25">
      <c r="B70" s="44">
        <v>19</v>
      </c>
      <c r="C70" s="30" t="s">
        <v>127</v>
      </c>
      <c r="D70" s="30" t="s">
        <v>18</v>
      </c>
      <c r="E70" s="30">
        <v>26</v>
      </c>
      <c r="F70" s="30">
        <v>8</v>
      </c>
      <c r="G70" s="30">
        <v>15</v>
      </c>
      <c r="H70" s="44">
        <v>21</v>
      </c>
      <c r="I70" s="30">
        <v>70</v>
      </c>
      <c r="J70" s="30">
        <v>44</v>
      </c>
      <c r="L70" s="30">
        <v>15</v>
      </c>
      <c r="M70" s="30" t="s">
        <v>33</v>
      </c>
      <c r="N70" s="30">
        <v>18</v>
      </c>
      <c r="O70" s="47" t="s">
        <v>80</v>
      </c>
      <c r="T70" s="30">
        <v>18</v>
      </c>
      <c r="U70" s="47" t="s">
        <v>186</v>
      </c>
    </row>
    <row r="71" spans="2:21" x14ac:dyDescent="0.25">
      <c r="B71" s="44">
        <v>20</v>
      </c>
      <c r="C71" s="30" t="s">
        <v>160</v>
      </c>
      <c r="D71" s="30" t="s">
        <v>21</v>
      </c>
      <c r="E71" s="30">
        <v>26</v>
      </c>
      <c r="F71" s="30">
        <v>18</v>
      </c>
      <c r="G71" s="30">
        <v>12</v>
      </c>
      <c r="H71" s="44">
        <v>15</v>
      </c>
      <c r="I71" s="30">
        <v>71</v>
      </c>
      <c r="J71" s="30">
        <v>45</v>
      </c>
      <c r="L71" s="30">
        <v>15</v>
      </c>
      <c r="M71" s="30" t="s">
        <v>36</v>
      </c>
      <c r="N71" s="30">
        <v>18</v>
      </c>
      <c r="O71" s="47" t="s">
        <v>87</v>
      </c>
      <c r="T71" s="30">
        <v>18</v>
      </c>
      <c r="U71" s="47" t="s">
        <v>69</v>
      </c>
    </row>
    <row r="72" spans="2:21" x14ac:dyDescent="0.25">
      <c r="B72" s="44">
        <v>21</v>
      </c>
      <c r="C72" s="30" t="s">
        <v>168</v>
      </c>
      <c r="D72" s="30" t="s">
        <v>21</v>
      </c>
      <c r="E72" s="30">
        <v>26</v>
      </c>
      <c r="F72" s="30">
        <v>17</v>
      </c>
      <c r="G72" s="30">
        <v>14</v>
      </c>
      <c r="H72" s="44">
        <v>17</v>
      </c>
      <c r="I72" s="30">
        <v>74</v>
      </c>
      <c r="J72" s="30">
        <v>48</v>
      </c>
      <c r="L72" s="30">
        <v>15</v>
      </c>
      <c r="M72" s="30" t="s">
        <v>38</v>
      </c>
      <c r="N72" s="30">
        <v>18</v>
      </c>
      <c r="O72" s="47" t="s">
        <v>69</v>
      </c>
    </row>
    <row r="73" spans="2:21" x14ac:dyDescent="0.25">
      <c r="B73" s="44">
        <v>22</v>
      </c>
      <c r="C73" s="30" t="s">
        <v>130</v>
      </c>
      <c r="D73" s="30" t="s">
        <v>18</v>
      </c>
      <c r="E73" s="30">
        <v>26</v>
      </c>
      <c r="F73" s="30">
        <v>13</v>
      </c>
      <c r="G73" s="30">
        <v>17</v>
      </c>
      <c r="H73" s="44">
        <v>18</v>
      </c>
      <c r="I73" s="30">
        <v>74</v>
      </c>
      <c r="J73" s="30">
        <v>48</v>
      </c>
      <c r="L73" s="30">
        <v>15</v>
      </c>
      <c r="M73" s="30" t="s">
        <v>19</v>
      </c>
      <c r="N73" s="30">
        <v>23</v>
      </c>
      <c r="O73" s="47" t="s">
        <v>69</v>
      </c>
    </row>
    <row r="74" spans="2:21" x14ac:dyDescent="0.25">
      <c r="B74" s="44">
        <v>23</v>
      </c>
      <c r="C74" s="30" t="s">
        <v>158</v>
      </c>
      <c r="D74" s="30" t="s">
        <v>21</v>
      </c>
      <c r="E74" s="30">
        <v>13</v>
      </c>
      <c r="F74" s="30">
        <v>23</v>
      </c>
      <c r="G74" s="30">
        <v>17</v>
      </c>
      <c r="H74" s="44">
        <v>21</v>
      </c>
      <c r="I74" s="30">
        <v>74</v>
      </c>
      <c r="J74" s="30">
        <v>51</v>
      </c>
      <c r="L74" s="30">
        <v>15</v>
      </c>
      <c r="M74" s="30" t="s">
        <v>46</v>
      </c>
    </row>
    <row r="75" spans="2:21" x14ac:dyDescent="0.25">
      <c r="B75" s="44">
        <v>24</v>
      </c>
      <c r="C75" s="30" t="s">
        <v>48</v>
      </c>
      <c r="D75" s="30" t="s">
        <v>6</v>
      </c>
      <c r="E75" s="30">
        <v>14</v>
      </c>
      <c r="F75" s="30">
        <v>23</v>
      </c>
      <c r="G75" s="30">
        <v>17</v>
      </c>
      <c r="H75" s="44">
        <v>21</v>
      </c>
      <c r="I75" s="30">
        <v>75</v>
      </c>
      <c r="J75" s="30">
        <v>52</v>
      </c>
      <c r="L75" s="30">
        <v>15</v>
      </c>
      <c r="M75" s="30" t="s">
        <v>54</v>
      </c>
    </row>
    <row r="76" spans="2:21" x14ac:dyDescent="0.25">
      <c r="B76" s="44">
        <v>25</v>
      </c>
      <c r="C76" s="30" t="s">
        <v>189</v>
      </c>
      <c r="D76" s="30" t="s">
        <v>21</v>
      </c>
      <c r="E76" s="30">
        <v>26</v>
      </c>
      <c r="F76" s="30">
        <v>23</v>
      </c>
      <c r="G76" s="30">
        <v>17</v>
      </c>
      <c r="H76" s="44">
        <v>10</v>
      </c>
      <c r="I76" s="30">
        <v>76</v>
      </c>
      <c r="J76" s="30">
        <v>50</v>
      </c>
      <c r="L76" s="30">
        <v>26</v>
      </c>
      <c r="M76" s="30" t="s">
        <v>58</v>
      </c>
    </row>
    <row r="77" spans="2:21" x14ac:dyDescent="0.25">
      <c r="B77" s="44">
        <v>26</v>
      </c>
      <c r="C77" s="30" t="s">
        <v>190</v>
      </c>
      <c r="D77" s="30" t="s">
        <v>21</v>
      </c>
      <c r="E77" s="30">
        <v>26</v>
      </c>
      <c r="F77" s="30">
        <v>23</v>
      </c>
      <c r="G77" s="30">
        <v>13</v>
      </c>
      <c r="H77" s="44">
        <v>14</v>
      </c>
      <c r="I77" s="30">
        <v>76</v>
      </c>
      <c r="J77" s="30">
        <v>50</v>
      </c>
    </row>
    <row r="78" spans="2:21" x14ac:dyDescent="0.25">
      <c r="B78" s="44">
        <v>27</v>
      </c>
      <c r="C78" s="30" t="s">
        <v>163</v>
      </c>
      <c r="D78" s="30" t="s">
        <v>164</v>
      </c>
      <c r="E78" s="30">
        <v>26</v>
      </c>
      <c r="F78" s="30">
        <v>12</v>
      </c>
      <c r="G78" s="30">
        <v>17</v>
      </c>
      <c r="H78" s="44">
        <v>21</v>
      </c>
      <c r="I78" s="30">
        <v>76</v>
      </c>
      <c r="J78" s="30">
        <v>50</v>
      </c>
    </row>
    <row r="79" spans="2:21" x14ac:dyDescent="0.25">
      <c r="B79" s="44">
        <v>28</v>
      </c>
      <c r="C79" s="30" t="s">
        <v>38</v>
      </c>
      <c r="D79" s="30" t="s">
        <v>21</v>
      </c>
      <c r="E79" s="30">
        <v>26</v>
      </c>
      <c r="F79" s="30">
        <v>18</v>
      </c>
      <c r="G79" s="30">
        <v>15</v>
      </c>
      <c r="H79" s="44">
        <v>18</v>
      </c>
      <c r="I79" s="30">
        <v>77</v>
      </c>
      <c r="J79" s="30">
        <v>51</v>
      </c>
    </row>
    <row r="80" spans="2:21" x14ac:dyDescent="0.25">
      <c r="B80" s="44">
        <v>29</v>
      </c>
      <c r="C80" s="30" t="s">
        <v>133</v>
      </c>
      <c r="D80" s="30" t="s">
        <v>21</v>
      </c>
      <c r="E80" s="30">
        <v>26</v>
      </c>
      <c r="F80" s="30">
        <v>23</v>
      </c>
      <c r="G80" s="30">
        <v>17</v>
      </c>
      <c r="H80" s="44">
        <v>12</v>
      </c>
      <c r="I80" s="30">
        <v>78</v>
      </c>
      <c r="J80" s="30">
        <v>52</v>
      </c>
    </row>
    <row r="81" spans="2:10" x14ac:dyDescent="0.25">
      <c r="B81" s="44">
        <v>30</v>
      </c>
      <c r="C81" s="30" t="s">
        <v>159</v>
      </c>
      <c r="D81" s="30" t="s">
        <v>21</v>
      </c>
      <c r="E81" s="30">
        <v>26</v>
      </c>
      <c r="F81" s="30">
        <v>16</v>
      </c>
      <c r="G81" s="30">
        <v>17</v>
      </c>
      <c r="H81" s="44">
        <v>21</v>
      </c>
      <c r="I81" s="30">
        <v>80</v>
      </c>
      <c r="J81" s="30">
        <v>54</v>
      </c>
    </row>
    <row r="82" spans="2:10" x14ac:dyDescent="0.25">
      <c r="B82" s="44">
        <v>31</v>
      </c>
      <c r="C82" s="30" t="s">
        <v>36</v>
      </c>
      <c r="D82" s="30" t="s">
        <v>21</v>
      </c>
      <c r="E82" s="30">
        <v>26</v>
      </c>
      <c r="F82" s="30">
        <v>23</v>
      </c>
      <c r="G82" s="30">
        <v>11</v>
      </c>
      <c r="H82" s="44">
        <v>21</v>
      </c>
      <c r="I82" s="30">
        <v>81</v>
      </c>
      <c r="J82" s="30">
        <v>55</v>
      </c>
    </row>
    <row r="83" spans="2:10" x14ac:dyDescent="0.25">
      <c r="B83" s="44">
        <v>32</v>
      </c>
      <c r="C83" s="30" t="s">
        <v>170</v>
      </c>
      <c r="D83" s="30" t="s">
        <v>21</v>
      </c>
      <c r="E83" s="30">
        <v>26</v>
      </c>
      <c r="F83" s="30">
        <v>18</v>
      </c>
      <c r="G83" s="30">
        <v>17</v>
      </c>
      <c r="H83" s="44">
        <v>21</v>
      </c>
      <c r="I83" s="30">
        <v>82</v>
      </c>
      <c r="J83" s="30">
        <v>56</v>
      </c>
    </row>
    <row r="84" spans="2:10" x14ac:dyDescent="0.25">
      <c r="B84" s="44">
        <v>33</v>
      </c>
      <c r="C84" s="30" t="s">
        <v>169</v>
      </c>
      <c r="D84" s="30" t="s">
        <v>18</v>
      </c>
      <c r="E84" s="30">
        <v>26</v>
      </c>
      <c r="F84" s="30">
        <v>18</v>
      </c>
      <c r="G84" s="30">
        <v>17</v>
      </c>
      <c r="H84" s="44">
        <v>21</v>
      </c>
      <c r="I84" s="30">
        <v>82</v>
      </c>
      <c r="J84" s="30">
        <v>56</v>
      </c>
    </row>
    <row r="85" spans="2:10" x14ac:dyDescent="0.25">
      <c r="B85" s="44">
        <v>34</v>
      </c>
      <c r="C85" s="30" t="s">
        <v>191</v>
      </c>
      <c r="D85" s="30" t="s">
        <v>166</v>
      </c>
      <c r="E85" s="30">
        <v>26</v>
      </c>
      <c r="F85" s="30">
        <v>23</v>
      </c>
      <c r="G85" s="30">
        <v>16</v>
      </c>
      <c r="H85" s="44">
        <v>21</v>
      </c>
      <c r="I85" s="30">
        <v>86</v>
      </c>
      <c r="J85" s="30">
        <v>60</v>
      </c>
    </row>
    <row r="86" spans="2:10" x14ac:dyDescent="0.25">
      <c r="B86" s="44">
        <v>35</v>
      </c>
      <c r="C86" s="30" t="s">
        <v>161</v>
      </c>
      <c r="D86" s="30" t="s">
        <v>21</v>
      </c>
      <c r="E86" s="30">
        <v>26</v>
      </c>
      <c r="F86" s="30">
        <v>23</v>
      </c>
      <c r="G86" s="30">
        <v>17</v>
      </c>
      <c r="H86" s="44">
        <v>21</v>
      </c>
      <c r="I86" s="30">
        <v>87</v>
      </c>
      <c r="J86" s="30">
        <v>61</v>
      </c>
    </row>
    <row r="87" spans="2:10" x14ac:dyDescent="0.25">
      <c r="B87" s="44">
        <v>36</v>
      </c>
      <c r="C87" s="30" t="s">
        <v>46</v>
      </c>
      <c r="D87" s="30" t="s">
        <v>6</v>
      </c>
      <c r="E87" s="30">
        <v>26</v>
      </c>
      <c r="F87" s="30">
        <v>23</v>
      </c>
      <c r="G87" s="30">
        <v>17</v>
      </c>
      <c r="H87" s="44">
        <v>21</v>
      </c>
      <c r="I87" s="30">
        <v>87</v>
      </c>
      <c r="J87" s="30">
        <v>61</v>
      </c>
    </row>
    <row r="88" spans="2:10" x14ac:dyDescent="0.25">
      <c r="B88" s="44">
        <v>37</v>
      </c>
      <c r="C88" s="30" t="s">
        <v>54</v>
      </c>
      <c r="D88" s="30" t="s">
        <v>14</v>
      </c>
      <c r="E88" s="30">
        <v>26</v>
      </c>
      <c r="F88" s="30">
        <v>23</v>
      </c>
      <c r="G88" s="30">
        <v>17</v>
      </c>
      <c r="H88" s="44">
        <v>21</v>
      </c>
      <c r="I88" s="30">
        <v>87</v>
      </c>
      <c r="J88" s="30">
        <v>61</v>
      </c>
    </row>
    <row r="89" spans="2:10" x14ac:dyDescent="0.25">
      <c r="B89" s="44">
        <v>38</v>
      </c>
      <c r="C89" s="30" t="s">
        <v>156</v>
      </c>
      <c r="D89" s="30" t="s">
        <v>6</v>
      </c>
      <c r="E89" s="30">
        <v>26</v>
      </c>
      <c r="F89" s="30">
        <v>23</v>
      </c>
      <c r="G89" s="30">
        <v>17</v>
      </c>
      <c r="H89" s="44">
        <v>21</v>
      </c>
      <c r="I89" s="30">
        <v>87</v>
      </c>
      <c r="J89" s="30">
        <v>61</v>
      </c>
    </row>
    <row r="90" spans="2:10" x14ac:dyDescent="0.25">
      <c r="B90" s="44">
        <v>39</v>
      </c>
      <c r="C90" s="30" t="s">
        <v>58</v>
      </c>
      <c r="D90" s="30" t="s">
        <v>21</v>
      </c>
      <c r="E90" s="30">
        <v>26</v>
      </c>
      <c r="F90" s="30">
        <v>23</v>
      </c>
      <c r="G90" s="30">
        <v>17</v>
      </c>
      <c r="H90" s="44">
        <v>21</v>
      </c>
      <c r="I90" s="30">
        <v>87</v>
      </c>
      <c r="J90" s="30">
        <v>61</v>
      </c>
    </row>
  </sheetData>
  <sortState ref="C4:J42">
    <sortCondition ref="J4"/>
  </sortState>
  <mergeCells count="2">
    <mergeCell ref="B3:J3"/>
    <mergeCell ref="B2:J2"/>
  </mergeCells>
  <phoneticPr fontId="9" type="noConversion"/>
  <pageMargins left="0.7" right="0.7" top="0.75" bottom="0.75" header="0.3" footer="0.3"/>
  <pageSetup paperSize="9" scale="72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Q30"/>
  <sheetViews>
    <sheetView zoomScale="120" zoomScaleNormal="120" zoomScalePageLayoutView="120" workbookViewId="0">
      <pane ySplit="1" topLeftCell="A2" activePane="bottomLeft" state="frozen"/>
      <selection activeCell="B1" sqref="B1"/>
      <selection pane="bottomLeft" activeCell="M19" sqref="M19"/>
    </sheetView>
  </sheetViews>
  <sheetFormatPr defaultColWidth="8.7109375" defaultRowHeight="15" x14ac:dyDescent="0.25"/>
  <cols>
    <col min="1" max="1" width="3" customWidth="1"/>
    <col min="2" max="2" width="17.42578125" customWidth="1"/>
    <col min="3" max="3" width="15.7109375" customWidth="1"/>
    <col min="4" max="4" width="8.140625" style="1" customWidth="1"/>
    <col min="5" max="5" width="10.5703125" bestFit="1" customWidth="1"/>
    <col min="6" max="6" width="4.7109375" style="1" bestFit="1" customWidth="1"/>
    <col min="7" max="7" width="8.140625" style="1" bestFit="1" customWidth="1"/>
    <col min="8" max="8" width="8.42578125" style="1" bestFit="1" customWidth="1"/>
    <col min="9" max="9" width="8.7109375" style="1"/>
    <col min="10" max="13" width="12.140625" style="1" customWidth="1"/>
  </cols>
  <sheetData>
    <row r="1" spans="1:17" s="6" customFormat="1" ht="45" x14ac:dyDescent="0.25">
      <c r="A1" s="55" t="s">
        <v>217</v>
      </c>
      <c r="B1" s="49" t="s">
        <v>0</v>
      </c>
      <c r="C1" s="49" t="s">
        <v>1</v>
      </c>
      <c r="D1" s="49" t="s">
        <v>4</v>
      </c>
      <c r="E1" s="50" t="s">
        <v>8</v>
      </c>
      <c r="F1" s="49" t="s">
        <v>2</v>
      </c>
      <c r="G1" s="51">
        <v>0</v>
      </c>
      <c r="H1" s="49" t="s">
        <v>16</v>
      </c>
      <c r="I1" s="49" t="s">
        <v>3</v>
      </c>
      <c r="J1" s="49" t="s">
        <v>5</v>
      </c>
      <c r="K1" s="17"/>
      <c r="L1" s="17"/>
      <c r="M1" s="17"/>
    </row>
    <row r="2" spans="1:17" x14ac:dyDescent="0.25">
      <c r="A2" s="2">
        <v>1</v>
      </c>
      <c r="B2" s="8" t="s">
        <v>97</v>
      </c>
      <c r="C2" s="2" t="s">
        <v>172</v>
      </c>
      <c r="D2" s="3" t="s">
        <v>68</v>
      </c>
      <c r="E2" s="8">
        <v>0.98799999999999999</v>
      </c>
      <c r="F2" s="3">
        <v>3</v>
      </c>
      <c r="G2" s="14">
        <v>7.4386574074074077E-2</v>
      </c>
      <c r="H2" s="14">
        <f t="shared" ref="H2:H18" si="0">G2-$G$1</f>
        <v>7.4386574074074077E-2</v>
      </c>
      <c r="I2" s="14">
        <f t="shared" ref="I2:I30" si="1">H2/F2</f>
        <v>2.4795524691358026E-2</v>
      </c>
      <c r="J2" s="14">
        <f t="shared" ref="J2:J30" si="2">I2/E2</f>
        <v>2.5096684910281403E-2</v>
      </c>
      <c r="K2" s="18" t="s">
        <v>195</v>
      </c>
      <c r="L2" s="29" t="s">
        <v>206</v>
      </c>
      <c r="M2" s="18"/>
      <c r="N2" t="s">
        <v>13</v>
      </c>
    </row>
    <row r="3" spans="1:17" x14ac:dyDescent="0.25">
      <c r="A3" s="2">
        <v>2</v>
      </c>
      <c r="B3" s="8" t="s">
        <v>173</v>
      </c>
      <c r="C3" s="2" t="s">
        <v>174</v>
      </c>
      <c r="D3" s="16" t="s">
        <v>68</v>
      </c>
      <c r="E3" s="8">
        <v>0.98799999999999999</v>
      </c>
      <c r="F3" s="3">
        <v>3</v>
      </c>
      <c r="G3" s="14">
        <v>7.4756944444444445E-2</v>
      </c>
      <c r="H3" s="14">
        <f t="shared" si="0"/>
        <v>7.4756944444444445E-2</v>
      </c>
      <c r="I3" s="14">
        <f t="shared" si="1"/>
        <v>2.4918981481481483E-2</v>
      </c>
      <c r="J3" s="14">
        <f t="shared" si="2"/>
        <v>2.5221641175588547E-2</v>
      </c>
      <c r="K3" s="18"/>
      <c r="L3" s="18"/>
      <c r="M3" s="18"/>
    </row>
    <row r="4" spans="1:17" x14ac:dyDescent="0.25">
      <c r="A4" s="2">
        <v>3</v>
      </c>
      <c r="B4" s="8" t="s">
        <v>116</v>
      </c>
      <c r="C4" s="2"/>
      <c r="D4" s="3" t="s">
        <v>18</v>
      </c>
      <c r="E4" s="8">
        <v>1.395</v>
      </c>
      <c r="F4" s="3">
        <v>2</v>
      </c>
      <c r="G4" s="14">
        <v>7.2592592592592597E-2</v>
      </c>
      <c r="H4" s="14">
        <f t="shared" si="0"/>
        <v>7.2592592592592597E-2</v>
      </c>
      <c r="I4" s="14">
        <f t="shared" si="1"/>
        <v>3.6296296296296299E-2</v>
      </c>
      <c r="J4" s="14">
        <f t="shared" si="2"/>
        <v>2.6018850391610251E-2</v>
      </c>
      <c r="K4" s="18" t="s">
        <v>200</v>
      </c>
      <c r="L4" s="18" t="s">
        <v>204</v>
      </c>
      <c r="M4" s="18"/>
      <c r="O4" s="12"/>
      <c r="P4" s="12"/>
      <c r="Q4" s="13"/>
    </row>
    <row r="5" spans="1:17" x14ac:dyDescent="0.25">
      <c r="A5" s="2">
        <v>4</v>
      </c>
      <c r="B5" s="2" t="s">
        <v>82</v>
      </c>
      <c r="C5" s="2" t="s">
        <v>100</v>
      </c>
      <c r="D5" s="3" t="s">
        <v>68</v>
      </c>
      <c r="E5" s="8">
        <v>0.98799999999999999</v>
      </c>
      <c r="F5" s="3">
        <v>3</v>
      </c>
      <c r="G5" s="14">
        <v>7.9560185185185192E-2</v>
      </c>
      <c r="H5" s="14">
        <f t="shared" si="0"/>
        <v>7.9560185185185192E-2</v>
      </c>
      <c r="I5" s="14">
        <f t="shared" si="1"/>
        <v>2.6520061728395064E-2</v>
      </c>
      <c r="J5" s="14">
        <f t="shared" si="2"/>
        <v>2.684216774129055E-2</v>
      </c>
      <c r="K5" s="14"/>
      <c r="L5" s="14"/>
      <c r="M5" s="14"/>
      <c r="N5" s="7" t="s">
        <v>6</v>
      </c>
      <c r="O5" s="7"/>
      <c r="P5" s="7">
        <v>0.98799999999999999</v>
      </c>
    </row>
    <row r="6" spans="1:17" x14ac:dyDescent="0.25">
      <c r="A6" s="2">
        <v>5</v>
      </c>
      <c r="B6" s="8" t="s">
        <v>179</v>
      </c>
      <c r="C6" s="2"/>
      <c r="D6" s="16" t="s">
        <v>18</v>
      </c>
      <c r="E6" s="8">
        <v>1.395</v>
      </c>
      <c r="F6" s="3">
        <v>2</v>
      </c>
      <c r="G6" s="14">
        <v>7.5092592592592586E-2</v>
      </c>
      <c r="H6" s="14">
        <f t="shared" si="0"/>
        <v>7.5092592592592586E-2</v>
      </c>
      <c r="I6" s="14">
        <f t="shared" si="1"/>
        <v>3.7546296296296293E-2</v>
      </c>
      <c r="J6" s="14">
        <f t="shared" si="2"/>
        <v>2.6914907739280496E-2</v>
      </c>
      <c r="K6" s="14"/>
      <c r="L6" s="14"/>
      <c r="M6" s="14"/>
      <c r="N6" s="7" t="s">
        <v>12</v>
      </c>
      <c r="O6" s="7"/>
      <c r="P6" s="7">
        <v>1.395</v>
      </c>
    </row>
    <row r="7" spans="1:17" x14ac:dyDescent="0.25">
      <c r="A7" s="2">
        <v>6</v>
      </c>
      <c r="B7" s="2" t="s">
        <v>86</v>
      </c>
      <c r="C7" s="2"/>
      <c r="D7" s="3" t="s">
        <v>68</v>
      </c>
      <c r="E7" s="8">
        <v>0.98799999999999999</v>
      </c>
      <c r="F7" s="3">
        <v>3</v>
      </c>
      <c r="G7" s="14">
        <v>8.2916666666666666E-2</v>
      </c>
      <c r="H7" s="14">
        <f t="shared" si="0"/>
        <v>8.2916666666666666E-2</v>
      </c>
      <c r="I7" s="14">
        <f t="shared" si="1"/>
        <v>2.763888888888889E-2</v>
      </c>
      <c r="J7" s="14">
        <f t="shared" si="2"/>
        <v>2.7974583895636528E-2</v>
      </c>
      <c r="K7" s="14"/>
      <c r="L7" s="14"/>
      <c r="M7" s="14"/>
      <c r="N7" s="7" t="s">
        <v>7</v>
      </c>
      <c r="O7" s="7" t="s">
        <v>9</v>
      </c>
      <c r="P7" s="7">
        <v>1.143</v>
      </c>
    </row>
    <row r="8" spans="1:17" x14ac:dyDescent="0.25">
      <c r="A8" s="2">
        <v>7</v>
      </c>
      <c r="B8" s="8" t="s">
        <v>180</v>
      </c>
      <c r="C8" s="2"/>
      <c r="D8" s="3" t="s">
        <v>18</v>
      </c>
      <c r="E8" s="8">
        <v>1.395</v>
      </c>
      <c r="F8" s="3">
        <v>2</v>
      </c>
      <c r="G8" s="14">
        <v>7.8506944444444449E-2</v>
      </c>
      <c r="H8" s="14">
        <f t="shared" si="0"/>
        <v>7.8506944444444449E-2</v>
      </c>
      <c r="I8" s="14">
        <f t="shared" si="1"/>
        <v>3.9253472222222224E-2</v>
      </c>
      <c r="J8" s="14">
        <f t="shared" si="2"/>
        <v>2.8138689765033854E-2</v>
      </c>
      <c r="K8" s="14"/>
      <c r="L8" s="14"/>
      <c r="M8" s="14"/>
      <c r="N8" s="7" t="s">
        <v>11</v>
      </c>
      <c r="O8" s="7"/>
      <c r="P8" s="7">
        <v>1.1950000000000001</v>
      </c>
    </row>
    <row r="9" spans="1:17" x14ac:dyDescent="0.25">
      <c r="A9" s="2">
        <v>8</v>
      </c>
      <c r="B9" s="8" t="s">
        <v>93</v>
      </c>
      <c r="C9" s="2"/>
      <c r="D9" s="16" t="s">
        <v>18</v>
      </c>
      <c r="E9" s="8">
        <v>1.395</v>
      </c>
      <c r="F9" s="3">
        <v>2</v>
      </c>
      <c r="G9" s="14">
        <v>7.8738425925925934E-2</v>
      </c>
      <c r="H9" s="14">
        <f t="shared" si="0"/>
        <v>7.8738425925925934E-2</v>
      </c>
      <c r="I9" s="14">
        <f t="shared" si="1"/>
        <v>3.9369212962962967E-2</v>
      </c>
      <c r="J9" s="14">
        <f t="shared" si="2"/>
        <v>2.8221658037966283E-2</v>
      </c>
      <c r="K9" s="14"/>
      <c r="L9" s="14"/>
      <c r="M9" s="14"/>
      <c r="N9" s="7" t="s">
        <v>14</v>
      </c>
      <c r="O9" s="7"/>
      <c r="P9" s="7">
        <v>0.9</v>
      </c>
    </row>
    <row r="10" spans="1:17" x14ac:dyDescent="0.25">
      <c r="A10" s="2">
        <v>9</v>
      </c>
      <c r="B10" s="2" t="s">
        <v>193</v>
      </c>
      <c r="C10" s="2" t="s">
        <v>176</v>
      </c>
      <c r="D10" s="3" t="s">
        <v>21</v>
      </c>
      <c r="E10" s="8">
        <v>1.1950000000000001</v>
      </c>
      <c r="F10" s="3">
        <v>2</v>
      </c>
      <c r="G10" s="14">
        <v>6.8425925925925932E-2</v>
      </c>
      <c r="H10" s="14">
        <f t="shared" si="0"/>
        <v>6.8425925925925932E-2</v>
      </c>
      <c r="I10" s="14">
        <f t="shared" si="1"/>
        <v>3.4212962962962966E-2</v>
      </c>
      <c r="J10" s="14">
        <f t="shared" si="2"/>
        <v>2.8630094529676121E-2</v>
      </c>
      <c r="K10" s="18" t="s">
        <v>202</v>
      </c>
      <c r="L10" s="28" t="s">
        <v>205</v>
      </c>
      <c r="M10" s="18"/>
    </row>
    <row r="11" spans="1:17" x14ac:dyDescent="0.25">
      <c r="A11" s="2">
        <v>10</v>
      </c>
      <c r="B11" s="2" t="s">
        <v>177</v>
      </c>
      <c r="C11" s="2"/>
      <c r="D11" s="3" t="s">
        <v>21</v>
      </c>
      <c r="E11" s="8">
        <v>1.1950000000000001</v>
      </c>
      <c r="F11" s="3">
        <v>2</v>
      </c>
      <c r="G11" s="14">
        <v>6.9942129629629632E-2</v>
      </c>
      <c r="H11" s="14">
        <f t="shared" si="0"/>
        <v>6.9942129629629632E-2</v>
      </c>
      <c r="I11" s="14">
        <f t="shared" si="1"/>
        <v>3.4971064814814816E-2</v>
      </c>
      <c r="J11" s="14">
        <f t="shared" si="2"/>
        <v>2.926448938478227E-2</v>
      </c>
      <c r="K11" s="18"/>
      <c r="L11" s="18"/>
      <c r="M11" s="18"/>
    </row>
    <row r="12" spans="1:17" x14ac:dyDescent="0.25">
      <c r="A12" s="2">
        <v>11</v>
      </c>
      <c r="B12" s="2" t="s">
        <v>112</v>
      </c>
      <c r="C12" s="2" t="s">
        <v>113</v>
      </c>
      <c r="D12" s="16" t="s">
        <v>21</v>
      </c>
      <c r="E12" s="8">
        <v>1.1950000000000001</v>
      </c>
      <c r="F12" s="3">
        <v>2</v>
      </c>
      <c r="G12" s="14">
        <v>7.0833333333333331E-2</v>
      </c>
      <c r="H12" s="14">
        <f t="shared" si="0"/>
        <v>7.0833333333333331E-2</v>
      </c>
      <c r="I12" s="14">
        <f t="shared" si="1"/>
        <v>3.5416666666666666E-2</v>
      </c>
      <c r="J12" s="14">
        <f t="shared" si="2"/>
        <v>2.9637377963737794E-2</v>
      </c>
      <c r="K12" s="18"/>
      <c r="L12" s="18"/>
      <c r="M12" s="18"/>
    </row>
    <row r="13" spans="1:17" x14ac:dyDescent="0.25">
      <c r="A13" s="2">
        <v>12</v>
      </c>
      <c r="B13" s="2" t="s">
        <v>181</v>
      </c>
      <c r="C13" s="2"/>
      <c r="D13" s="16" t="s">
        <v>18</v>
      </c>
      <c r="E13" s="8">
        <v>1.395</v>
      </c>
      <c r="F13" s="3">
        <v>2</v>
      </c>
      <c r="G13" s="14">
        <v>8.2696759259259262E-2</v>
      </c>
      <c r="H13" s="14">
        <f t="shared" si="0"/>
        <v>8.2696759259259262E-2</v>
      </c>
      <c r="I13" s="14">
        <f t="shared" si="1"/>
        <v>4.1348379629629631E-2</v>
      </c>
      <c r="J13" s="14">
        <f t="shared" si="2"/>
        <v>2.9640415505110845E-2</v>
      </c>
      <c r="K13" s="18"/>
      <c r="L13" s="18"/>
      <c r="M13" s="18"/>
    </row>
    <row r="14" spans="1:17" x14ac:dyDescent="0.25">
      <c r="A14" s="2">
        <v>13</v>
      </c>
      <c r="B14" s="2" t="s">
        <v>96</v>
      </c>
      <c r="C14" s="2"/>
      <c r="D14" s="3" t="s">
        <v>18</v>
      </c>
      <c r="E14" s="8">
        <v>1.395</v>
      </c>
      <c r="F14" s="3">
        <v>2</v>
      </c>
      <c r="G14" s="14">
        <v>8.3599537037037042E-2</v>
      </c>
      <c r="H14" s="14">
        <f t="shared" si="0"/>
        <v>8.3599537037037042E-2</v>
      </c>
      <c r="I14" s="14">
        <f t="shared" si="1"/>
        <v>4.1799768518518521E-2</v>
      </c>
      <c r="J14" s="14">
        <f t="shared" si="2"/>
        <v>2.9963991769547327E-2</v>
      </c>
      <c r="K14" s="18"/>
      <c r="L14" s="18"/>
      <c r="M14" s="18"/>
    </row>
    <row r="15" spans="1:17" x14ac:dyDescent="0.25">
      <c r="A15" s="2">
        <v>14</v>
      </c>
      <c r="B15" s="2" t="s">
        <v>182</v>
      </c>
      <c r="C15" s="2"/>
      <c r="D15" s="3" t="s">
        <v>18</v>
      </c>
      <c r="E15" s="8">
        <v>1.395</v>
      </c>
      <c r="F15" s="3">
        <v>2</v>
      </c>
      <c r="G15" s="14">
        <v>8.7627314814814825E-2</v>
      </c>
      <c r="H15" s="14">
        <f t="shared" si="0"/>
        <v>8.7627314814814825E-2</v>
      </c>
      <c r="I15" s="14">
        <f t="shared" si="1"/>
        <v>4.3813657407407412E-2</v>
      </c>
      <c r="J15" s="14">
        <f t="shared" si="2"/>
        <v>3.140763971857162E-2</v>
      </c>
      <c r="K15" s="18"/>
      <c r="L15" s="18"/>
      <c r="M15" s="18"/>
    </row>
    <row r="16" spans="1:17" x14ac:dyDescent="0.25">
      <c r="A16" s="2">
        <v>15</v>
      </c>
      <c r="B16" s="2" t="s">
        <v>183</v>
      </c>
      <c r="C16" s="2"/>
      <c r="D16" s="16" t="s">
        <v>18</v>
      </c>
      <c r="E16" s="8">
        <v>1.395</v>
      </c>
      <c r="F16" s="3">
        <v>2</v>
      </c>
      <c r="G16" s="14">
        <v>8.8912037037037039E-2</v>
      </c>
      <c r="H16" s="14">
        <f t="shared" si="0"/>
        <v>8.8912037037037039E-2</v>
      </c>
      <c r="I16" s="14">
        <f t="shared" si="1"/>
        <v>4.445601851851852E-2</v>
      </c>
      <c r="J16" s="14">
        <f t="shared" si="2"/>
        <v>3.1868113633346608E-2</v>
      </c>
      <c r="K16" s="18"/>
      <c r="L16" s="18"/>
      <c r="M16" s="18"/>
    </row>
    <row r="17" spans="1:13" x14ac:dyDescent="0.25">
      <c r="A17" s="2">
        <v>16</v>
      </c>
      <c r="B17" s="2" t="s">
        <v>106</v>
      </c>
      <c r="C17" s="2"/>
      <c r="D17" s="3" t="s">
        <v>21</v>
      </c>
      <c r="E17" s="8">
        <v>1.1950000000000001</v>
      </c>
      <c r="F17" s="3">
        <v>2</v>
      </c>
      <c r="G17" s="14">
        <v>7.7453703703703705E-2</v>
      </c>
      <c r="H17" s="14">
        <f t="shared" si="0"/>
        <v>7.7453703703703705E-2</v>
      </c>
      <c r="I17" s="14">
        <f t="shared" si="1"/>
        <v>3.8726851851851853E-2</v>
      </c>
      <c r="J17" s="14">
        <f t="shared" si="2"/>
        <v>3.2407407407407406E-2</v>
      </c>
      <c r="K17" s="18"/>
      <c r="L17" s="18"/>
      <c r="M17" s="18"/>
    </row>
    <row r="18" spans="1:13" x14ac:dyDescent="0.25">
      <c r="A18" s="2">
        <v>17</v>
      </c>
      <c r="B18" s="2" t="s">
        <v>94</v>
      </c>
      <c r="C18" s="2" t="s">
        <v>95</v>
      </c>
      <c r="D18" s="3" t="s">
        <v>21</v>
      </c>
      <c r="E18" s="8">
        <v>1.1950000000000001</v>
      </c>
      <c r="F18" s="3">
        <v>2</v>
      </c>
      <c r="G18" s="14">
        <v>9.3854166666666669E-2</v>
      </c>
      <c r="H18" s="14">
        <f t="shared" si="0"/>
        <v>9.3854166666666669E-2</v>
      </c>
      <c r="I18" s="14">
        <f t="shared" si="1"/>
        <v>4.6927083333333335E-2</v>
      </c>
      <c r="J18" s="14">
        <f t="shared" si="2"/>
        <v>3.926952580195258E-2</v>
      </c>
      <c r="K18" s="18"/>
      <c r="L18" s="18"/>
      <c r="M18" s="18"/>
    </row>
    <row r="19" spans="1:13" x14ac:dyDescent="0.25">
      <c r="A19" s="2">
        <v>18</v>
      </c>
      <c r="B19" s="2" t="s">
        <v>184</v>
      </c>
      <c r="C19" s="2" t="s">
        <v>185</v>
      </c>
      <c r="D19" s="16" t="s">
        <v>68</v>
      </c>
      <c r="E19" s="8">
        <v>0.98799999999999999</v>
      </c>
      <c r="F19" s="3"/>
      <c r="G19" s="14"/>
      <c r="H19" s="14" t="s">
        <v>61</v>
      </c>
      <c r="I19" s="14"/>
      <c r="J19" s="14"/>
      <c r="K19" s="18"/>
      <c r="L19" s="18"/>
      <c r="M19" s="18"/>
    </row>
    <row r="20" spans="1:13" x14ac:dyDescent="0.25">
      <c r="A20" s="2">
        <v>18</v>
      </c>
      <c r="B20" s="2" t="s">
        <v>186</v>
      </c>
      <c r="C20" s="2"/>
      <c r="D20" s="16" t="s">
        <v>18</v>
      </c>
      <c r="E20" s="8">
        <v>1.395</v>
      </c>
      <c r="F20" s="3"/>
      <c r="G20" s="14"/>
      <c r="H20" s="14" t="s">
        <v>61</v>
      </c>
      <c r="I20" s="14"/>
      <c r="J20" s="14"/>
      <c r="K20" s="18"/>
      <c r="L20" s="18"/>
      <c r="M20" s="18"/>
    </row>
    <row r="21" spans="1:13" x14ac:dyDescent="0.25">
      <c r="A21" s="2">
        <v>18</v>
      </c>
      <c r="B21" s="2" t="s">
        <v>69</v>
      </c>
      <c r="C21" s="2" t="s">
        <v>187</v>
      </c>
      <c r="D21" s="3" t="s">
        <v>21</v>
      </c>
      <c r="E21" s="8">
        <v>1.1950000000000001</v>
      </c>
      <c r="F21" s="3"/>
      <c r="G21" s="14"/>
      <c r="H21" s="14" t="s">
        <v>61</v>
      </c>
      <c r="I21" s="14"/>
      <c r="J21" s="14"/>
      <c r="K21" s="18"/>
      <c r="L21" s="18"/>
      <c r="M21" s="18"/>
    </row>
    <row r="22" spans="1:13" x14ac:dyDescent="0.25">
      <c r="A22">
        <v>21</v>
      </c>
      <c r="B22" s="52"/>
      <c r="C22" s="52"/>
      <c r="D22" s="53"/>
      <c r="E22" s="52"/>
      <c r="F22" s="53"/>
      <c r="G22" s="54"/>
      <c r="H22" s="54">
        <f t="shared" ref="H22:H30" si="3">G22-$G$1</f>
        <v>0</v>
      </c>
      <c r="I22" s="54" t="e">
        <f t="shared" si="1"/>
        <v>#DIV/0!</v>
      </c>
      <c r="J22" s="54" t="e">
        <f t="shared" si="2"/>
        <v>#DIV/0!</v>
      </c>
      <c r="K22" s="18"/>
      <c r="L22" s="18"/>
      <c r="M22" s="18"/>
    </row>
    <row r="23" spans="1:13" x14ac:dyDescent="0.25">
      <c r="B23" s="2"/>
      <c r="C23" s="2"/>
      <c r="D23" s="3"/>
      <c r="E23" s="2"/>
      <c r="F23" s="3"/>
      <c r="G23" s="14"/>
      <c r="H23" s="14">
        <f t="shared" si="3"/>
        <v>0</v>
      </c>
      <c r="I23" s="14" t="e">
        <f t="shared" si="1"/>
        <v>#DIV/0!</v>
      </c>
      <c r="J23" s="14" t="e">
        <f t="shared" si="2"/>
        <v>#DIV/0!</v>
      </c>
      <c r="K23" s="18"/>
      <c r="L23" s="18"/>
      <c r="M23" s="18"/>
    </row>
    <row r="24" spans="1:13" x14ac:dyDescent="0.25">
      <c r="B24" s="2"/>
      <c r="C24" s="2"/>
      <c r="D24" s="3"/>
      <c r="E24" s="2"/>
      <c r="F24" s="3"/>
      <c r="G24" s="14"/>
      <c r="H24" s="14">
        <f t="shared" si="3"/>
        <v>0</v>
      </c>
      <c r="I24" s="14" t="e">
        <f t="shared" si="1"/>
        <v>#DIV/0!</v>
      </c>
      <c r="J24" s="14" t="e">
        <f t="shared" si="2"/>
        <v>#DIV/0!</v>
      </c>
      <c r="K24" s="18"/>
      <c r="L24" s="18"/>
      <c r="M24" s="18"/>
    </row>
    <row r="25" spans="1:13" x14ac:dyDescent="0.25">
      <c r="B25" s="2"/>
      <c r="C25" s="2"/>
      <c r="D25" s="3"/>
      <c r="E25" s="2"/>
      <c r="F25" s="3"/>
      <c r="G25" s="14"/>
      <c r="H25" s="14">
        <f t="shared" si="3"/>
        <v>0</v>
      </c>
      <c r="I25" s="14" t="e">
        <f t="shared" si="1"/>
        <v>#DIV/0!</v>
      </c>
      <c r="J25" s="14" t="e">
        <f t="shared" si="2"/>
        <v>#DIV/0!</v>
      </c>
      <c r="K25" s="18"/>
      <c r="L25" s="18"/>
      <c r="M25" s="18"/>
    </row>
    <row r="26" spans="1:13" x14ac:dyDescent="0.25">
      <c r="B26" s="2"/>
      <c r="C26" s="2"/>
      <c r="D26" s="3"/>
      <c r="E26" s="2"/>
      <c r="F26" s="3"/>
      <c r="G26" s="14"/>
      <c r="H26" s="14">
        <f t="shared" si="3"/>
        <v>0</v>
      </c>
      <c r="I26" s="14" t="e">
        <f t="shared" si="1"/>
        <v>#DIV/0!</v>
      </c>
      <c r="J26" s="14" t="e">
        <f t="shared" si="2"/>
        <v>#DIV/0!</v>
      </c>
      <c r="K26" s="18"/>
      <c r="L26" s="18"/>
      <c r="M26" s="18"/>
    </row>
    <row r="27" spans="1:13" x14ac:dyDescent="0.25">
      <c r="B27" s="2"/>
      <c r="C27" s="2"/>
      <c r="D27" s="3"/>
      <c r="E27" s="2"/>
      <c r="F27" s="3"/>
      <c r="G27" s="14"/>
      <c r="H27" s="14">
        <f t="shared" si="3"/>
        <v>0</v>
      </c>
      <c r="I27" s="14" t="e">
        <f t="shared" si="1"/>
        <v>#DIV/0!</v>
      </c>
      <c r="J27" s="14" t="e">
        <f t="shared" si="2"/>
        <v>#DIV/0!</v>
      </c>
      <c r="K27" s="18"/>
      <c r="L27" s="18"/>
      <c r="M27" s="18"/>
    </row>
    <row r="28" spans="1:13" x14ac:dyDescent="0.25">
      <c r="B28" s="2"/>
      <c r="C28" s="2"/>
      <c r="D28" s="3"/>
      <c r="E28" s="2"/>
      <c r="F28" s="3"/>
      <c r="G28" s="14"/>
      <c r="H28" s="14">
        <f t="shared" si="3"/>
        <v>0</v>
      </c>
      <c r="I28" s="14" t="e">
        <f t="shared" si="1"/>
        <v>#DIV/0!</v>
      </c>
      <c r="J28" s="14" t="e">
        <f t="shared" si="2"/>
        <v>#DIV/0!</v>
      </c>
      <c r="K28" s="18"/>
      <c r="L28" s="18"/>
      <c r="M28" s="18"/>
    </row>
    <row r="29" spans="1:13" x14ac:dyDescent="0.25">
      <c r="B29" s="2"/>
      <c r="C29" s="2"/>
      <c r="D29" s="3"/>
      <c r="E29" s="2"/>
      <c r="F29" s="3"/>
      <c r="G29" s="14"/>
      <c r="H29" s="14">
        <f t="shared" si="3"/>
        <v>0</v>
      </c>
      <c r="I29" s="14" t="e">
        <f t="shared" si="1"/>
        <v>#DIV/0!</v>
      </c>
      <c r="J29" s="14" t="e">
        <f t="shared" si="2"/>
        <v>#DIV/0!</v>
      </c>
      <c r="K29" s="18"/>
      <c r="L29" s="18"/>
      <c r="M29" s="18"/>
    </row>
    <row r="30" spans="1:13" x14ac:dyDescent="0.25">
      <c r="B30" s="2"/>
      <c r="C30" s="2"/>
      <c r="D30" s="3"/>
      <c r="E30" s="2"/>
      <c r="F30" s="3"/>
      <c r="G30" s="14"/>
      <c r="H30" s="14">
        <f t="shared" si="3"/>
        <v>0</v>
      </c>
      <c r="I30" s="14" t="e">
        <f t="shared" si="1"/>
        <v>#DIV/0!</v>
      </c>
      <c r="J30" s="14" t="e">
        <f t="shared" si="2"/>
        <v>#DIV/0!</v>
      </c>
      <c r="K30" s="18"/>
      <c r="L30" s="18"/>
      <c r="M30" s="18"/>
    </row>
  </sheetData>
  <pageMargins left="0.70866141732283472" right="0.70866141732283472" top="1.1417322834645669" bottom="0.74803149606299213" header="0.31496062992125984" footer="0.31496062992125984"/>
  <pageSetup paperSize="9" scale="90" orientation="portrait" horizontalDpi="4294967292" verticalDpi="4294967292" r:id="rId1"/>
  <headerFooter>
    <oddHeader>&amp;L&amp;"-,Bold Italic"&amp;14Triple Crown Round 4 - Results&amp;R&amp;G</oddHeader>
    <oddFooter>&amp;A&amp;RPage &amp;P</oddFooter>
  </headerFooter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tabSelected="1" view="pageBreakPreview" topLeftCell="A10" zoomScale="110" zoomScaleNormal="110" zoomScaleSheetLayoutView="110" zoomScalePageLayoutView="110" workbookViewId="0">
      <selection activeCell="P35" sqref="P35"/>
    </sheetView>
  </sheetViews>
  <sheetFormatPr defaultColWidth="8.7109375" defaultRowHeight="15" x14ac:dyDescent="0.25"/>
  <cols>
    <col min="1" max="1" width="8.85546875" style="44" customWidth="1"/>
    <col min="2" max="2" width="22.28515625" style="30" bestFit="1" customWidth="1"/>
    <col min="3" max="3" width="9.28515625" style="30" bestFit="1" customWidth="1"/>
    <col min="4" max="4" width="5.85546875" style="30" bestFit="1" customWidth="1"/>
    <col min="5" max="6" width="6.28515625" style="30" bestFit="1" customWidth="1"/>
    <col min="7" max="7" width="7" style="44" bestFit="1" customWidth="1"/>
    <col min="8" max="8" width="16" style="30" customWidth="1"/>
    <col min="9" max="9" width="14.7109375" style="30" customWidth="1"/>
    <col min="10" max="10" width="8.7109375" style="30"/>
    <col min="11" max="11" width="18.7109375" style="30" customWidth="1"/>
    <col min="12" max="12" width="14.7109375" style="30" bestFit="1" customWidth="1"/>
    <col min="13" max="13" width="16" style="30" bestFit="1" customWidth="1"/>
    <col min="14" max="16384" width="8.7109375" style="30"/>
  </cols>
  <sheetData>
    <row r="1" spans="1:12" ht="46.15" customHeight="1" x14ac:dyDescent="0.25">
      <c r="A1" s="70" t="s">
        <v>171</v>
      </c>
      <c r="B1" s="71"/>
      <c r="C1" s="71"/>
      <c r="D1" s="71"/>
      <c r="E1" s="71"/>
      <c r="F1" s="71"/>
      <c r="G1" s="71"/>
      <c r="H1" s="71"/>
      <c r="I1" s="72"/>
    </row>
    <row r="2" spans="1:12" ht="28.15" customHeight="1" x14ac:dyDescent="0.25">
      <c r="A2" s="67" t="s">
        <v>215</v>
      </c>
      <c r="B2" s="68"/>
      <c r="C2" s="68"/>
      <c r="D2" s="68"/>
      <c r="E2" s="68"/>
      <c r="F2" s="68"/>
      <c r="G2" s="68"/>
      <c r="H2" s="68"/>
      <c r="I2" s="69"/>
    </row>
    <row r="3" spans="1:12" s="56" customFormat="1" ht="31.5" x14ac:dyDescent="0.25">
      <c r="A3" s="57" t="s">
        <v>218</v>
      </c>
      <c r="B3" s="57" t="s">
        <v>0</v>
      </c>
      <c r="C3" s="57" t="s">
        <v>149</v>
      </c>
      <c r="D3" s="57" t="s">
        <v>150</v>
      </c>
      <c r="E3" s="57" t="s">
        <v>151</v>
      </c>
      <c r="F3" s="57" t="s">
        <v>152</v>
      </c>
      <c r="G3" s="57" t="s">
        <v>153</v>
      </c>
      <c r="H3" s="58" t="s">
        <v>154</v>
      </c>
      <c r="I3" s="58" t="s">
        <v>155</v>
      </c>
    </row>
    <row r="4" spans="1:12" ht="15.75" x14ac:dyDescent="0.25">
      <c r="A4" s="59">
        <v>1</v>
      </c>
      <c r="B4" s="60" t="s">
        <v>119</v>
      </c>
      <c r="C4" s="59" t="s">
        <v>166</v>
      </c>
      <c r="D4" s="61">
        <v>26</v>
      </c>
      <c r="E4" s="61">
        <v>1</v>
      </c>
      <c r="F4" s="61">
        <v>1</v>
      </c>
      <c r="G4" s="59">
        <v>1</v>
      </c>
      <c r="H4" s="61">
        <f t="shared" ref="H4:H42" si="0">SUM(D4:G4)</f>
        <v>29</v>
      </c>
      <c r="I4" s="61">
        <f t="shared" ref="I4:I42" si="1">H4-MAX(D4:G4)</f>
        <v>3</v>
      </c>
      <c r="K4" s="30" t="s">
        <v>201</v>
      </c>
      <c r="L4" s="30" t="s">
        <v>207</v>
      </c>
    </row>
    <row r="5" spans="1:12" ht="15.75" x14ac:dyDescent="0.25">
      <c r="A5" s="59">
        <v>2</v>
      </c>
      <c r="B5" s="60" t="s">
        <v>41</v>
      </c>
      <c r="C5" s="59" t="s">
        <v>18</v>
      </c>
      <c r="D5" s="61">
        <v>2</v>
      </c>
      <c r="E5" s="61">
        <v>23</v>
      </c>
      <c r="F5" s="61">
        <v>3</v>
      </c>
      <c r="G5" s="61">
        <v>3</v>
      </c>
      <c r="H5" s="61">
        <f t="shared" si="0"/>
        <v>31</v>
      </c>
      <c r="I5" s="61">
        <f t="shared" si="1"/>
        <v>8</v>
      </c>
      <c r="K5" s="30" t="s">
        <v>200</v>
      </c>
      <c r="L5" s="30" t="s">
        <v>208</v>
      </c>
    </row>
    <row r="6" spans="1:12" ht="15.75" x14ac:dyDescent="0.25">
      <c r="A6" s="59">
        <v>3</v>
      </c>
      <c r="B6" s="60" t="s">
        <v>44</v>
      </c>
      <c r="C6" s="59" t="s">
        <v>21</v>
      </c>
      <c r="D6" s="61">
        <v>4</v>
      </c>
      <c r="E6" s="61">
        <v>4</v>
      </c>
      <c r="F6" s="61">
        <v>2</v>
      </c>
      <c r="G6" s="61">
        <v>9</v>
      </c>
      <c r="H6" s="61">
        <f t="shared" si="0"/>
        <v>19</v>
      </c>
      <c r="I6" s="61">
        <f t="shared" si="1"/>
        <v>10</v>
      </c>
      <c r="K6" s="30" t="s">
        <v>202</v>
      </c>
      <c r="L6" s="30" t="s">
        <v>209</v>
      </c>
    </row>
    <row r="7" spans="1:12" ht="15.75" x14ac:dyDescent="0.25">
      <c r="A7" s="59">
        <v>4</v>
      </c>
      <c r="B7" s="60" t="s">
        <v>157</v>
      </c>
      <c r="C7" s="59" t="s">
        <v>6</v>
      </c>
      <c r="D7" s="61">
        <v>8</v>
      </c>
      <c r="E7" s="61">
        <v>2</v>
      </c>
      <c r="F7" s="61">
        <v>17</v>
      </c>
      <c r="G7" s="61">
        <v>4</v>
      </c>
      <c r="H7" s="61">
        <f t="shared" si="0"/>
        <v>31</v>
      </c>
      <c r="I7" s="61">
        <f t="shared" si="1"/>
        <v>14</v>
      </c>
    </row>
    <row r="8" spans="1:12" ht="15.75" x14ac:dyDescent="0.25">
      <c r="A8" s="59">
        <v>5</v>
      </c>
      <c r="B8" s="60" t="s">
        <v>132</v>
      </c>
      <c r="C8" s="59" t="s">
        <v>18</v>
      </c>
      <c r="D8" s="61">
        <v>3</v>
      </c>
      <c r="E8" s="61">
        <v>7</v>
      </c>
      <c r="F8" s="61">
        <v>5</v>
      </c>
      <c r="G8" s="61">
        <v>8</v>
      </c>
      <c r="H8" s="61">
        <f t="shared" si="0"/>
        <v>23</v>
      </c>
      <c r="I8" s="61">
        <f t="shared" si="1"/>
        <v>15</v>
      </c>
      <c r="K8" s="30" t="s">
        <v>198</v>
      </c>
      <c r="L8" s="30" t="s">
        <v>210</v>
      </c>
    </row>
    <row r="9" spans="1:12" ht="15.75" x14ac:dyDescent="0.25">
      <c r="A9" s="59">
        <v>6</v>
      </c>
      <c r="B9" s="60" t="s">
        <v>129</v>
      </c>
      <c r="C9" s="59" t="s">
        <v>18</v>
      </c>
      <c r="D9" s="61">
        <v>7</v>
      </c>
      <c r="E9" s="61">
        <v>10</v>
      </c>
      <c r="F9" s="61">
        <v>7</v>
      </c>
      <c r="G9" s="61">
        <v>5</v>
      </c>
      <c r="H9" s="61">
        <f t="shared" si="0"/>
        <v>29</v>
      </c>
      <c r="I9" s="61">
        <f t="shared" si="1"/>
        <v>19</v>
      </c>
    </row>
    <row r="10" spans="1:12" ht="15.75" x14ac:dyDescent="0.25">
      <c r="A10" s="59">
        <v>7</v>
      </c>
      <c r="B10" s="60" t="s">
        <v>126</v>
      </c>
      <c r="C10" s="59" t="s">
        <v>18</v>
      </c>
      <c r="D10" s="61">
        <v>26</v>
      </c>
      <c r="E10" s="61">
        <v>6</v>
      </c>
      <c r="F10" s="61">
        <v>8</v>
      </c>
      <c r="G10" s="61">
        <v>7</v>
      </c>
      <c r="H10" s="61">
        <f t="shared" si="0"/>
        <v>47</v>
      </c>
      <c r="I10" s="61">
        <f t="shared" si="1"/>
        <v>21</v>
      </c>
    </row>
    <row r="11" spans="1:12" ht="15.75" x14ac:dyDescent="0.25">
      <c r="A11" s="59">
        <v>8</v>
      </c>
      <c r="B11" s="60" t="s">
        <v>117</v>
      </c>
      <c r="C11" s="59" t="s">
        <v>6</v>
      </c>
      <c r="D11" s="61">
        <v>9</v>
      </c>
      <c r="E11" s="61">
        <v>15</v>
      </c>
      <c r="F11" s="61">
        <v>10</v>
      </c>
      <c r="G11" s="61">
        <v>6</v>
      </c>
      <c r="H11" s="61">
        <f t="shared" si="0"/>
        <v>40</v>
      </c>
      <c r="I11" s="61">
        <f t="shared" si="1"/>
        <v>25</v>
      </c>
      <c r="K11" s="30" t="s">
        <v>199</v>
      </c>
      <c r="L11" s="30" t="s">
        <v>212</v>
      </c>
    </row>
    <row r="12" spans="1:12" ht="15.75" x14ac:dyDescent="0.25">
      <c r="A12" s="59">
        <v>9</v>
      </c>
      <c r="B12" s="60" t="s">
        <v>50</v>
      </c>
      <c r="C12" s="59" t="s">
        <v>21</v>
      </c>
      <c r="D12" s="61">
        <v>11</v>
      </c>
      <c r="E12" s="61">
        <v>23</v>
      </c>
      <c r="F12" s="61">
        <v>4</v>
      </c>
      <c r="G12" s="61">
        <v>16</v>
      </c>
      <c r="H12" s="61">
        <f t="shared" si="0"/>
        <v>54</v>
      </c>
      <c r="I12" s="61">
        <f t="shared" si="1"/>
        <v>31</v>
      </c>
    </row>
    <row r="13" spans="1:12" ht="15.75" x14ac:dyDescent="0.25">
      <c r="A13" s="59">
        <v>10</v>
      </c>
      <c r="B13" s="60" t="s">
        <v>165</v>
      </c>
      <c r="C13" s="59" t="s">
        <v>21</v>
      </c>
      <c r="D13" s="61">
        <v>26</v>
      </c>
      <c r="E13" s="61">
        <v>14</v>
      </c>
      <c r="F13" s="61">
        <v>6</v>
      </c>
      <c r="G13" s="59">
        <v>11</v>
      </c>
      <c r="H13" s="61">
        <f t="shared" si="0"/>
        <v>57</v>
      </c>
      <c r="I13" s="61">
        <f t="shared" si="1"/>
        <v>31</v>
      </c>
    </row>
    <row r="14" spans="1:12" ht="15.75" x14ac:dyDescent="0.25">
      <c r="A14" s="59">
        <v>11</v>
      </c>
      <c r="B14" s="60" t="s">
        <v>57</v>
      </c>
      <c r="C14" s="59" t="s">
        <v>18</v>
      </c>
      <c r="D14" s="61">
        <v>12</v>
      </c>
      <c r="E14" s="61">
        <v>11</v>
      </c>
      <c r="F14" s="61">
        <v>9</v>
      </c>
      <c r="G14" s="61">
        <v>13</v>
      </c>
      <c r="H14" s="61">
        <f t="shared" si="0"/>
        <v>45</v>
      </c>
      <c r="I14" s="61">
        <f t="shared" si="1"/>
        <v>32</v>
      </c>
    </row>
    <row r="15" spans="1:12" ht="15.75" x14ac:dyDescent="0.25">
      <c r="A15" s="59">
        <v>12</v>
      </c>
      <c r="B15" s="60" t="s">
        <v>52</v>
      </c>
      <c r="C15" s="59" t="s">
        <v>21</v>
      </c>
      <c r="D15" s="61">
        <v>10</v>
      </c>
      <c r="E15" s="61">
        <v>9</v>
      </c>
      <c r="F15" s="61">
        <v>17</v>
      </c>
      <c r="G15" s="61">
        <v>21</v>
      </c>
      <c r="H15" s="61">
        <f t="shared" si="0"/>
        <v>57</v>
      </c>
      <c r="I15" s="61">
        <f t="shared" si="1"/>
        <v>36</v>
      </c>
      <c r="K15" s="38" t="s">
        <v>196</v>
      </c>
      <c r="L15" s="30" t="s">
        <v>203</v>
      </c>
    </row>
    <row r="16" spans="1:12" ht="15.75" x14ac:dyDescent="0.25">
      <c r="A16" s="59">
        <v>13</v>
      </c>
      <c r="B16" s="60" t="s">
        <v>34</v>
      </c>
      <c r="C16" s="59" t="s">
        <v>6</v>
      </c>
      <c r="D16" s="61">
        <v>1</v>
      </c>
      <c r="E16" s="61">
        <v>23</v>
      </c>
      <c r="F16" s="61">
        <v>17</v>
      </c>
      <c r="G16" s="61">
        <v>21</v>
      </c>
      <c r="H16" s="61">
        <f t="shared" si="0"/>
        <v>62</v>
      </c>
      <c r="I16" s="61">
        <f t="shared" si="1"/>
        <v>39</v>
      </c>
    </row>
    <row r="17" spans="1:12" ht="15.75" x14ac:dyDescent="0.25">
      <c r="A17" s="59">
        <v>14</v>
      </c>
      <c r="B17" s="62" t="s">
        <v>214</v>
      </c>
      <c r="C17" s="59" t="s">
        <v>21</v>
      </c>
      <c r="D17" s="61">
        <v>6</v>
      </c>
      <c r="E17" s="61">
        <v>23</v>
      </c>
      <c r="F17" s="61">
        <v>17</v>
      </c>
      <c r="G17" s="61">
        <v>18</v>
      </c>
      <c r="H17" s="61">
        <f t="shared" si="0"/>
        <v>64</v>
      </c>
      <c r="I17" s="61">
        <f t="shared" si="1"/>
        <v>41</v>
      </c>
    </row>
    <row r="18" spans="1:12" ht="15.75" x14ac:dyDescent="0.25">
      <c r="A18" s="59">
        <v>15</v>
      </c>
      <c r="B18" s="60" t="s">
        <v>167</v>
      </c>
      <c r="C18" s="59" t="s">
        <v>6</v>
      </c>
      <c r="D18" s="61">
        <v>26</v>
      </c>
      <c r="E18" s="61">
        <v>3</v>
      </c>
      <c r="F18" s="61">
        <v>17</v>
      </c>
      <c r="G18" s="61">
        <v>21</v>
      </c>
      <c r="H18" s="61">
        <f t="shared" si="0"/>
        <v>67</v>
      </c>
      <c r="I18" s="61">
        <f t="shared" si="1"/>
        <v>41</v>
      </c>
    </row>
    <row r="19" spans="1:12" ht="15.75" x14ac:dyDescent="0.25">
      <c r="A19" s="59">
        <v>16</v>
      </c>
      <c r="B19" s="63" t="s">
        <v>188</v>
      </c>
      <c r="C19" s="64" t="s">
        <v>6</v>
      </c>
      <c r="D19" s="61">
        <v>26</v>
      </c>
      <c r="E19" s="61">
        <v>23</v>
      </c>
      <c r="F19" s="61">
        <v>17</v>
      </c>
      <c r="G19" s="59">
        <v>2</v>
      </c>
      <c r="H19" s="61">
        <f t="shared" si="0"/>
        <v>68</v>
      </c>
      <c r="I19" s="61">
        <f t="shared" si="1"/>
        <v>42</v>
      </c>
    </row>
    <row r="20" spans="1:12" ht="15.75" x14ac:dyDescent="0.25">
      <c r="A20" s="59">
        <v>17</v>
      </c>
      <c r="B20" s="60" t="s">
        <v>131</v>
      </c>
      <c r="C20" s="59" t="s">
        <v>18</v>
      </c>
      <c r="D20" s="61">
        <v>5</v>
      </c>
      <c r="E20" s="61">
        <v>23</v>
      </c>
      <c r="F20" s="61">
        <v>17</v>
      </c>
      <c r="G20" s="61">
        <v>21</v>
      </c>
      <c r="H20" s="61">
        <f t="shared" si="0"/>
        <v>66</v>
      </c>
      <c r="I20" s="61">
        <f t="shared" si="1"/>
        <v>43</v>
      </c>
    </row>
    <row r="21" spans="1:12" ht="15.75" x14ac:dyDescent="0.25">
      <c r="A21" s="59">
        <v>18</v>
      </c>
      <c r="B21" s="60" t="s">
        <v>162</v>
      </c>
      <c r="C21" s="59" t="s">
        <v>6</v>
      </c>
      <c r="D21" s="61">
        <v>26</v>
      </c>
      <c r="E21" s="61">
        <v>5</v>
      </c>
      <c r="F21" s="61">
        <v>17</v>
      </c>
      <c r="G21" s="61">
        <v>21</v>
      </c>
      <c r="H21" s="61">
        <f t="shared" si="0"/>
        <v>69</v>
      </c>
      <c r="I21" s="61">
        <f t="shared" si="1"/>
        <v>43</v>
      </c>
    </row>
    <row r="22" spans="1:12" ht="15.75" x14ac:dyDescent="0.25">
      <c r="A22" s="59">
        <v>19</v>
      </c>
      <c r="B22" s="60" t="s">
        <v>127</v>
      </c>
      <c r="C22" s="59" t="s">
        <v>18</v>
      </c>
      <c r="D22" s="61">
        <v>26</v>
      </c>
      <c r="E22" s="61">
        <v>8</v>
      </c>
      <c r="F22" s="61">
        <v>15</v>
      </c>
      <c r="G22" s="61">
        <v>21</v>
      </c>
      <c r="H22" s="61">
        <f t="shared" si="0"/>
        <v>70</v>
      </c>
      <c r="I22" s="61">
        <f t="shared" si="1"/>
        <v>44</v>
      </c>
      <c r="K22" s="30" t="s">
        <v>197</v>
      </c>
      <c r="L22" s="30" t="s">
        <v>211</v>
      </c>
    </row>
    <row r="23" spans="1:12" ht="15.75" x14ac:dyDescent="0.25">
      <c r="A23" s="59">
        <v>20</v>
      </c>
      <c r="B23" s="60" t="s">
        <v>160</v>
      </c>
      <c r="C23" s="59" t="s">
        <v>21</v>
      </c>
      <c r="D23" s="61">
        <v>26</v>
      </c>
      <c r="E23" s="61">
        <v>18</v>
      </c>
      <c r="F23" s="61">
        <v>12</v>
      </c>
      <c r="G23" s="61">
        <v>15</v>
      </c>
      <c r="H23" s="61">
        <f t="shared" si="0"/>
        <v>71</v>
      </c>
      <c r="I23" s="61">
        <f t="shared" si="1"/>
        <v>45</v>
      </c>
    </row>
    <row r="24" spans="1:12" ht="15.75" x14ac:dyDescent="0.25">
      <c r="A24" s="59">
        <v>21</v>
      </c>
      <c r="B24" s="60" t="s">
        <v>168</v>
      </c>
      <c r="C24" s="59" t="s">
        <v>21</v>
      </c>
      <c r="D24" s="61">
        <v>26</v>
      </c>
      <c r="E24" s="61">
        <v>17</v>
      </c>
      <c r="F24" s="61">
        <v>14</v>
      </c>
      <c r="G24" s="59">
        <v>17</v>
      </c>
      <c r="H24" s="61">
        <f t="shared" si="0"/>
        <v>74</v>
      </c>
      <c r="I24" s="61">
        <f t="shared" si="1"/>
        <v>48</v>
      </c>
    </row>
    <row r="25" spans="1:12" ht="15.75" x14ac:dyDescent="0.25">
      <c r="A25" s="59">
        <v>22</v>
      </c>
      <c r="B25" s="60" t="s">
        <v>130</v>
      </c>
      <c r="C25" s="59" t="s">
        <v>18</v>
      </c>
      <c r="D25" s="61">
        <v>26</v>
      </c>
      <c r="E25" s="61">
        <v>13</v>
      </c>
      <c r="F25" s="61">
        <v>17</v>
      </c>
      <c r="G25" s="61">
        <v>18</v>
      </c>
      <c r="H25" s="61">
        <f t="shared" si="0"/>
        <v>74</v>
      </c>
      <c r="I25" s="61">
        <f t="shared" si="1"/>
        <v>48</v>
      </c>
    </row>
    <row r="26" spans="1:12" ht="15.75" x14ac:dyDescent="0.25">
      <c r="A26" s="59">
        <v>23</v>
      </c>
      <c r="B26" s="63" t="s">
        <v>189</v>
      </c>
      <c r="C26" s="64" t="s">
        <v>21</v>
      </c>
      <c r="D26" s="65">
        <v>26</v>
      </c>
      <c r="E26" s="61">
        <v>23</v>
      </c>
      <c r="F26" s="65">
        <v>17</v>
      </c>
      <c r="G26" s="66">
        <v>10</v>
      </c>
      <c r="H26" s="65">
        <f t="shared" si="0"/>
        <v>76</v>
      </c>
      <c r="I26" s="65">
        <f t="shared" si="1"/>
        <v>50</v>
      </c>
    </row>
    <row r="27" spans="1:12" ht="15.75" x14ac:dyDescent="0.25">
      <c r="A27" s="59">
        <v>24</v>
      </c>
      <c r="B27" s="63" t="s">
        <v>190</v>
      </c>
      <c r="C27" s="59" t="s">
        <v>21</v>
      </c>
      <c r="D27" s="61">
        <v>26</v>
      </c>
      <c r="E27" s="61">
        <v>23</v>
      </c>
      <c r="F27" s="61">
        <v>13</v>
      </c>
      <c r="G27" s="59">
        <v>14</v>
      </c>
      <c r="H27" s="61">
        <f t="shared" si="0"/>
        <v>76</v>
      </c>
      <c r="I27" s="61">
        <f t="shared" si="1"/>
        <v>50</v>
      </c>
    </row>
    <row r="28" spans="1:12" ht="15.75" x14ac:dyDescent="0.25">
      <c r="A28" s="59">
        <v>25</v>
      </c>
      <c r="B28" s="60" t="s">
        <v>163</v>
      </c>
      <c r="C28" s="59" t="s">
        <v>164</v>
      </c>
      <c r="D28" s="61">
        <v>26</v>
      </c>
      <c r="E28" s="61">
        <v>12</v>
      </c>
      <c r="F28" s="61">
        <v>17</v>
      </c>
      <c r="G28" s="61">
        <v>21</v>
      </c>
      <c r="H28" s="61">
        <f t="shared" si="0"/>
        <v>76</v>
      </c>
      <c r="I28" s="61">
        <f t="shared" si="1"/>
        <v>50</v>
      </c>
    </row>
    <row r="29" spans="1:12" ht="15.75" x14ac:dyDescent="0.25">
      <c r="A29" s="59">
        <v>26</v>
      </c>
      <c r="B29" s="60" t="s">
        <v>158</v>
      </c>
      <c r="C29" s="59" t="s">
        <v>21</v>
      </c>
      <c r="D29" s="61">
        <v>13</v>
      </c>
      <c r="E29" s="61">
        <v>23</v>
      </c>
      <c r="F29" s="61">
        <v>17</v>
      </c>
      <c r="G29" s="61">
        <v>21</v>
      </c>
      <c r="H29" s="61">
        <f t="shared" si="0"/>
        <v>74</v>
      </c>
      <c r="I29" s="61">
        <f t="shared" si="1"/>
        <v>51</v>
      </c>
    </row>
    <row r="30" spans="1:12" ht="15.75" x14ac:dyDescent="0.25">
      <c r="A30" s="59">
        <v>27</v>
      </c>
      <c r="B30" s="60" t="s">
        <v>38</v>
      </c>
      <c r="C30" s="59" t="s">
        <v>21</v>
      </c>
      <c r="D30" s="61">
        <v>26</v>
      </c>
      <c r="E30" s="61">
        <v>18</v>
      </c>
      <c r="F30" s="61">
        <v>15</v>
      </c>
      <c r="G30" s="61">
        <v>18</v>
      </c>
      <c r="H30" s="61">
        <f t="shared" si="0"/>
        <v>77</v>
      </c>
      <c r="I30" s="61">
        <f t="shared" si="1"/>
        <v>51</v>
      </c>
    </row>
    <row r="31" spans="1:12" ht="15.75" x14ac:dyDescent="0.25">
      <c r="A31" s="59">
        <v>28</v>
      </c>
      <c r="B31" s="60" t="s">
        <v>48</v>
      </c>
      <c r="C31" s="59" t="s">
        <v>6</v>
      </c>
      <c r="D31" s="61">
        <v>14</v>
      </c>
      <c r="E31" s="61">
        <v>23</v>
      </c>
      <c r="F31" s="61">
        <v>17</v>
      </c>
      <c r="G31" s="61">
        <v>21</v>
      </c>
      <c r="H31" s="61">
        <f t="shared" si="0"/>
        <v>75</v>
      </c>
      <c r="I31" s="61">
        <f t="shared" si="1"/>
        <v>52</v>
      </c>
    </row>
    <row r="32" spans="1:12" ht="15.75" x14ac:dyDescent="0.25">
      <c r="A32" s="59">
        <v>29</v>
      </c>
      <c r="B32" s="63" t="s">
        <v>133</v>
      </c>
      <c r="C32" s="64" t="s">
        <v>21</v>
      </c>
      <c r="D32" s="65">
        <v>26</v>
      </c>
      <c r="E32" s="61">
        <v>23</v>
      </c>
      <c r="F32" s="65">
        <v>17</v>
      </c>
      <c r="G32" s="66">
        <v>12</v>
      </c>
      <c r="H32" s="65">
        <f t="shared" si="0"/>
        <v>78</v>
      </c>
      <c r="I32" s="65">
        <f t="shared" si="1"/>
        <v>52</v>
      </c>
    </row>
    <row r="33" spans="1:9" ht="15.75" x14ac:dyDescent="0.25">
      <c r="A33" s="59">
        <v>30</v>
      </c>
      <c r="B33" s="60" t="s">
        <v>159</v>
      </c>
      <c r="C33" s="59" t="s">
        <v>21</v>
      </c>
      <c r="D33" s="61">
        <v>26</v>
      </c>
      <c r="E33" s="61">
        <v>16</v>
      </c>
      <c r="F33" s="61">
        <v>17</v>
      </c>
      <c r="G33" s="61">
        <v>21</v>
      </c>
      <c r="H33" s="61">
        <f t="shared" si="0"/>
        <v>80</v>
      </c>
      <c r="I33" s="61">
        <f t="shared" si="1"/>
        <v>54</v>
      </c>
    </row>
    <row r="34" spans="1:9" ht="15.75" x14ac:dyDescent="0.25">
      <c r="A34" s="59">
        <v>31</v>
      </c>
      <c r="B34" s="60" t="s">
        <v>36</v>
      </c>
      <c r="C34" s="59" t="s">
        <v>21</v>
      </c>
      <c r="D34" s="61">
        <v>26</v>
      </c>
      <c r="E34" s="61">
        <v>23</v>
      </c>
      <c r="F34" s="61">
        <v>11</v>
      </c>
      <c r="G34" s="61">
        <v>21</v>
      </c>
      <c r="H34" s="61">
        <f t="shared" si="0"/>
        <v>81</v>
      </c>
      <c r="I34" s="61">
        <f t="shared" si="1"/>
        <v>55</v>
      </c>
    </row>
    <row r="35" spans="1:9" ht="15.75" x14ac:dyDescent="0.25">
      <c r="A35" s="59">
        <v>32</v>
      </c>
      <c r="B35" s="60" t="s">
        <v>170</v>
      </c>
      <c r="C35" s="59" t="s">
        <v>21</v>
      </c>
      <c r="D35" s="61">
        <v>26</v>
      </c>
      <c r="E35" s="61">
        <v>18</v>
      </c>
      <c r="F35" s="61">
        <v>17</v>
      </c>
      <c r="G35" s="61">
        <v>21</v>
      </c>
      <c r="H35" s="61">
        <f t="shared" si="0"/>
        <v>82</v>
      </c>
      <c r="I35" s="61">
        <f t="shared" si="1"/>
        <v>56</v>
      </c>
    </row>
    <row r="36" spans="1:9" ht="15.75" x14ac:dyDescent="0.25">
      <c r="A36" s="59">
        <v>33</v>
      </c>
      <c r="B36" s="60" t="s">
        <v>169</v>
      </c>
      <c r="C36" s="59" t="s">
        <v>18</v>
      </c>
      <c r="D36" s="61">
        <v>26</v>
      </c>
      <c r="E36" s="61">
        <v>18</v>
      </c>
      <c r="F36" s="61">
        <v>17</v>
      </c>
      <c r="G36" s="61">
        <v>21</v>
      </c>
      <c r="H36" s="61">
        <f t="shared" si="0"/>
        <v>82</v>
      </c>
      <c r="I36" s="61">
        <f t="shared" si="1"/>
        <v>56</v>
      </c>
    </row>
    <row r="37" spans="1:9" ht="15.75" x14ac:dyDescent="0.25">
      <c r="A37" s="59">
        <v>34</v>
      </c>
      <c r="B37" s="63" t="s">
        <v>191</v>
      </c>
      <c r="C37" s="64" t="s">
        <v>166</v>
      </c>
      <c r="D37" s="65">
        <v>26</v>
      </c>
      <c r="E37" s="61">
        <v>23</v>
      </c>
      <c r="F37" s="65">
        <v>16</v>
      </c>
      <c r="G37" s="61">
        <v>21</v>
      </c>
      <c r="H37" s="65">
        <f t="shared" si="0"/>
        <v>86</v>
      </c>
      <c r="I37" s="65">
        <f t="shared" si="1"/>
        <v>60</v>
      </c>
    </row>
    <row r="38" spans="1:9" ht="15.75" x14ac:dyDescent="0.25">
      <c r="A38" s="59">
        <v>35</v>
      </c>
      <c r="B38" s="60" t="s">
        <v>161</v>
      </c>
      <c r="C38" s="59" t="s">
        <v>21</v>
      </c>
      <c r="D38" s="61">
        <v>26</v>
      </c>
      <c r="E38" s="61">
        <v>23</v>
      </c>
      <c r="F38" s="61">
        <v>17</v>
      </c>
      <c r="G38" s="61">
        <v>21</v>
      </c>
      <c r="H38" s="61">
        <f t="shared" si="0"/>
        <v>87</v>
      </c>
      <c r="I38" s="61">
        <f t="shared" si="1"/>
        <v>61</v>
      </c>
    </row>
    <row r="39" spans="1:9" ht="15.75" x14ac:dyDescent="0.25">
      <c r="A39" s="59">
        <v>36</v>
      </c>
      <c r="B39" s="60" t="s">
        <v>46</v>
      </c>
      <c r="C39" s="59" t="s">
        <v>6</v>
      </c>
      <c r="D39" s="61">
        <v>26</v>
      </c>
      <c r="E39" s="61">
        <v>23</v>
      </c>
      <c r="F39" s="61">
        <v>17</v>
      </c>
      <c r="G39" s="61">
        <v>21</v>
      </c>
      <c r="H39" s="61">
        <f t="shared" si="0"/>
        <v>87</v>
      </c>
      <c r="I39" s="61">
        <f t="shared" si="1"/>
        <v>61</v>
      </c>
    </row>
    <row r="40" spans="1:9" ht="15.75" x14ac:dyDescent="0.25">
      <c r="A40" s="59">
        <v>37</v>
      </c>
      <c r="B40" s="62" t="s">
        <v>213</v>
      </c>
      <c r="C40" s="59" t="s">
        <v>14</v>
      </c>
      <c r="D40" s="61">
        <v>26</v>
      </c>
      <c r="E40" s="61">
        <v>23</v>
      </c>
      <c r="F40" s="61">
        <v>17</v>
      </c>
      <c r="G40" s="61">
        <v>21</v>
      </c>
      <c r="H40" s="61">
        <f t="shared" si="0"/>
        <v>87</v>
      </c>
      <c r="I40" s="61">
        <f t="shared" si="1"/>
        <v>61</v>
      </c>
    </row>
    <row r="41" spans="1:9" ht="15.75" x14ac:dyDescent="0.25">
      <c r="A41" s="59">
        <v>38</v>
      </c>
      <c r="B41" s="60" t="s">
        <v>156</v>
      </c>
      <c r="C41" s="59" t="s">
        <v>6</v>
      </c>
      <c r="D41" s="61">
        <v>26</v>
      </c>
      <c r="E41" s="61">
        <v>23</v>
      </c>
      <c r="F41" s="61">
        <v>17</v>
      </c>
      <c r="G41" s="61">
        <v>21</v>
      </c>
      <c r="H41" s="61">
        <f t="shared" si="0"/>
        <v>87</v>
      </c>
      <c r="I41" s="61">
        <f t="shared" si="1"/>
        <v>61</v>
      </c>
    </row>
    <row r="42" spans="1:9" ht="15.75" x14ac:dyDescent="0.25">
      <c r="A42" s="59">
        <v>39</v>
      </c>
      <c r="B42" s="60" t="s">
        <v>58</v>
      </c>
      <c r="C42" s="59" t="s">
        <v>21</v>
      </c>
      <c r="D42" s="61">
        <v>26</v>
      </c>
      <c r="E42" s="61">
        <v>23</v>
      </c>
      <c r="F42" s="61">
        <v>17</v>
      </c>
      <c r="G42" s="61">
        <v>21</v>
      </c>
      <c r="H42" s="61">
        <f t="shared" si="0"/>
        <v>87</v>
      </c>
      <c r="I42" s="61">
        <f t="shared" si="1"/>
        <v>61</v>
      </c>
    </row>
    <row r="43" spans="1:9" ht="15.75" x14ac:dyDescent="0.25">
      <c r="G43" s="35"/>
    </row>
    <row r="50" spans="1:20" ht="21" x14ac:dyDescent="0.35">
      <c r="B50" s="45" t="s">
        <v>192</v>
      </c>
      <c r="K50" s="46"/>
      <c r="L50" s="46" t="s">
        <v>150</v>
      </c>
      <c r="N50" s="30" t="s">
        <v>151</v>
      </c>
      <c r="Q50" s="30" t="s">
        <v>152</v>
      </c>
      <c r="T50" s="30" t="s">
        <v>194</v>
      </c>
    </row>
    <row r="51" spans="1:20" x14ac:dyDescent="0.25">
      <c r="A51" s="44">
        <v>1</v>
      </c>
      <c r="B51" s="30" t="s">
        <v>44</v>
      </c>
      <c r="C51" s="30" t="s">
        <v>21</v>
      </c>
      <c r="D51" s="30">
        <v>4</v>
      </c>
      <c r="E51" s="30">
        <v>4</v>
      </c>
      <c r="F51" s="30">
        <v>2</v>
      </c>
      <c r="G51" s="44">
        <v>9</v>
      </c>
      <c r="H51" s="30">
        <v>19</v>
      </c>
      <c r="I51" s="30">
        <v>10</v>
      </c>
      <c r="K51" s="30">
        <v>1</v>
      </c>
      <c r="L51" s="30" t="s">
        <v>34</v>
      </c>
      <c r="M51" s="30">
        <v>1</v>
      </c>
      <c r="N51" s="47" t="s">
        <v>97</v>
      </c>
      <c r="P51" s="30">
        <v>1</v>
      </c>
      <c r="Q51" s="47" t="s">
        <v>97</v>
      </c>
      <c r="S51" s="30">
        <v>1</v>
      </c>
      <c r="T51" s="47" t="s">
        <v>97</v>
      </c>
    </row>
    <row r="52" spans="1:20" x14ac:dyDescent="0.25">
      <c r="A52" s="44">
        <v>2</v>
      </c>
      <c r="B52" s="30" t="s">
        <v>132</v>
      </c>
      <c r="C52" s="30" t="s">
        <v>18</v>
      </c>
      <c r="D52" s="30">
        <v>3</v>
      </c>
      <c r="E52" s="30">
        <v>7</v>
      </c>
      <c r="F52" s="30">
        <v>5</v>
      </c>
      <c r="G52" s="44">
        <v>8</v>
      </c>
      <c r="H52" s="30">
        <v>23</v>
      </c>
      <c r="I52" s="30">
        <v>15</v>
      </c>
      <c r="K52" s="30">
        <v>2</v>
      </c>
      <c r="L52" s="30" t="s">
        <v>41</v>
      </c>
      <c r="M52" s="30">
        <v>2</v>
      </c>
      <c r="N52" s="47" t="s">
        <v>82</v>
      </c>
      <c r="P52" s="30">
        <v>2</v>
      </c>
      <c r="Q52" s="47" t="s">
        <v>111</v>
      </c>
      <c r="S52" s="30">
        <v>2</v>
      </c>
      <c r="T52" s="47" t="s">
        <v>173</v>
      </c>
    </row>
    <row r="53" spans="1:20" x14ac:dyDescent="0.25">
      <c r="A53" s="44">
        <v>3</v>
      </c>
      <c r="B53" s="30" t="s">
        <v>119</v>
      </c>
      <c r="C53" s="30" t="s">
        <v>166</v>
      </c>
      <c r="D53" s="30">
        <v>26</v>
      </c>
      <c r="E53" s="30">
        <v>1</v>
      </c>
      <c r="F53" s="30">
        <v>1</v>
      </c>
      <c r="G53" s="44">
        <v>1</v>
      </c>
      <c r="H53" s="30">
        <v>29</v>
      </c>
      <c r="I53" s="30">
        <v>3</v>
      </c>
      <c r="K53" s="30">
        <v>3</v>
      </c>
      <c r="L53" s="30" t="s">
        <v>60</v>
      </c>
      <c r="M53" s="30">
        <v>3</v>
      </c>
      <c r="N53" s="47" t="s">
        <v>102</v>
      </c>
      <c r="P53" s="30">
        <v>3</v>
      </c>
      <c r="Q53" s="47" t="s">
        <v>116</v>
      </c>
      <c r="S53" s="30">
        <v>3</v>
      </c>
      <c r="T53" s="47" t="s">
        <v>178</v>
      </c>
    </row>
    <row r="54" spans="1:20" x14ac:dyDescent="0.25">
      <c r="A54" s="44">
        <v>4</v>
      </c>
      <c r="B54" s="30" t="s">
        <v>129</v>
      </c>
      <c r="C54" s="30" t="s">
        <v>18</v>
      </c>
      <c r="D54" s="30">
        <v>7</v>
      </c>
      <c r="E54" s="30">
        <v>10</v>
      </c>
      <c r="F54" s="30">
        <v>7</v>
      </c>
      <c r="G54" s="44">
        <v>5</v>
      </c>
      <c r="H54" s="30">
        <v>29</v>
      </c>
      <c r="I54" s="30">
        <v>19</v>
      </c>
      <c r="K54" s="30">
        <v>4</v>
      </c>
      <c r="L54" s="30" t="s">
        <v>44</v>
      </c>
      <c r="M54" s="30">
        <v>4</v>
      </c>
      <c r="N54" s="47" t="s">
        <v>76</v>
      </c>
      <c r="P54" s="30">
        <v>4</v>
      </c>
      <c r="Q54" s="47" t="s">
        <v>106</v>
      </c>
      <c r="S54" s="30">
        <v>4</v>
      </c>
      <c r="T54" s="47" t="s">
        <v>175</v>
      </c>
    </row>
    <row r="55" spans="1:20" x14ac:dyDescent="0.25">
      <c r="A55" s="44">
        <v>5</v>
      </c>
      <c r="B55" s="30" t="s">
        <v>41</v>
      </c>
      <c r="C55" s="30" t="s">
        <v>18</v>
      </c>
      <c r="D55" s="30">
        <v>2</v>
      </c>
      <c r="E55" s="30">
        <v>23</v>
      </c>
      <c r="F55" s="30">
        <v>3</v>
      </c>
      <c r="G55" s="44">
        <v>3</v>
      </c>
      <c r="H55" s="30">
        <v>31</v>
      </c>
      <c r="I55" s="30">
        <v>8</v>
      </c>
      <c r="K55" s="30">
        <v>5</v>
      </c>
      <c r="L55" s="30" t="s">
        <v>17</v>
      </c>
      <c r="M55" s="30">
        <v>5</v>
      </c>
      <c r="N55" s="47" t="s">
        <v>99</v>
      </c>
      <c r="P55" s="30">
        <v>5</v>
      </c>
      <c r="Q55" s="47" t="s">
        <v>93</v>
      </c>
      <c r="S55" s="30">
        <v>5</v>
      </c>
      <c r="T55" s="47" t="s">
        <v>179</v>
      </c>
    </row>
    <row r="56" spans="1:20" x14ac:dyDescent="0.25">
      <c r="A56" s="44">
        <v>6</v>
      </c>
      <c r="B56" s="30" t="s">
        <v>157</v>
      </c>
      <c r="C56" s="30" t="s">
        <v>6</v>
      </c>
      <c r="D56" s="30">
        <v>8</v>
      </c>
      <c r="E56" s="30">
        <v>2</v>
      </c>
      <c r="F56" s="30">
        <v>17</v>
      </c>
      <c r="G56" s="44">
        <v>4</v>
      </c>
      <c r="H56" s="30">
        <v>31</v>
      </c>
      <c r="I56" s="30">
        <v>14</v>
      </c>
      <c r="K56" s="30">
        <v>6</v>
      </c>
      <c r="L56" s="30" t="s">
        <v>42</v>
      </c>
      <c r="M56" s="30">
        <v>6</v>
      </c>
      <c r="N56" s="47" t="s">
        <v>73</v>
      </c>
      <c r="P56" s="30">
        <v>6</v>
      </c>
      <c r="Q56" s="47" t="s">
        <v>112</v>
      </c>
      <c r="S56" s="30">
        <v>6</v>
      </c>
      <c r="T56" s="47" t="s">
        <v>86</v>
      </c>
    </row>
    <row r="57" spans="1:20" x14ac:dyDescent="0.25">
      <c r="A57" s="44">
        <v>7</v>
      </c>
      <c r="B57" s="30" t="s">
        <v>117</v>
      </c>
      <c r="C57" s="30" t="s">
        <v>6</v>
      </c>
      <c r="D57" s="30">
        <v>9</v>
      </c>
      <c r="E57" s="30">
        <v>15</v>
      </c>
      <c r="F57" s="30">
        <v>10</v>
      </c>
      <c r="G57" s="44">
        <v>6</v>
      </c>
      <c r="H57" s="30">
        <v>40</v>
      </c>
      <c r="I57" s="30">
        <v>25</v>
      </c>
      <c r="K57" s="30">
        <v>7</v>
      </c>
      <c r="L57" s="30" t="s">
        <v>30</v>
      </c>
      <c r="M57" s="30">
        <v>7</v>
      </c>
      <c r="N57" s="47" t="s">
        <v>93</v>
      </c>
      <c r="P57" s="30">
        <v>7</v>
      </c>
      <c r="Q57" s="47" t="s">
        <v>109</v>
      </c>
      <c r="S57" s="30">
        <v>7</v>
      </c>
      <c r="T57" s="47" t="s">
        <v>180</v>
      </c>
    </row>
    <row r="58" spans="1:20" x14ac:dyDescent="0.25">
      <c r="A58" s="44">
        <v>8</v>
      </c>
      <c r="B58" s="30" t="s">
        <v>57</v>
      </c>
      <c r="C58" s="30" t="s">
        <v>18</v>
      </c>
      <c r="D58" s="30">
        <v>12</v>
      </c>
      <c r="E58" s="30">
        <v>11</v>
      </c>
      <c r="F58" s="30">
        <v>9</v>
      </c>
      <c r="G58" s="44">
        <v>13</v>
      </c>
      <c r="H58" s="30">
        <v>45</v>
      </c>
      <c r="I58" s="30">
        <v>32</v>
      </c>
      <c r="K58" s="30">
        <v>8</v>
      </c>
      <c r="L58" s="30" t="s">
        <v>27</v>
      </c>
      <c r="M58" s="30">
        <v>8</v>
      </c>
      <c r="N58" s="47" t="s">
        <v>72</v>
      </c>
      <c r="P58" s="30">
        <v>8</v>
      </c>
      <c r="Q58" s="47" t="s">
        <v>73</v>
      </c>
      <c r="S58" s="30">
        <v>8</v>
      </c>
      <c r="T58" s="47" t="s">
        <v>93</v>
      </c>
    </row>
    <row r="59" spans="1:20" x14ac:dyDescent="0.25">
      <c r="A59" s="44">
        <v>9</v>
      </c>
      <c r="B59" s="30" t="s">
        <v>126</v>
      </c>
      <c r="C59" s="30" t="s">
        <v>18</v>
      </c>
      <c r="D59" s="30">
        <v>26</v>
      </c>
      <c r="E59" s="30">
        <v>6</v>
      </c>
      <c r="F59" s="30">
        <v>8</v>
      </c>
      <c r="G59" s="44">
        <v>7</v>
      </c>
      <c r="H59" s="30">
        <v>47</v>
      </c>
      <c r="I59" s="30">
        <v>21</v>
      </c>
      <c r="K59" s="30">
        <v>9</v>
      </c>
      <c r="L59" s="30" t="s">
        <v>25</v>
      </c>
      <c r="M59" s="30">
        <v>9</v>
      </c>
      <c r="N59" s="47" t="s">
        <v>84</v>
      </c>
      <c r="P59" s="30">
        <v>9</v>
      </c>
      <c r="Q59" s="47" t="s">
        <v>96</v>
      </c>
      <c r="S59" s="30">
        <v>9</v>
      </c>
      <c r="T59" s="47" t="s">
        <v>193</v>
      </c>
    </row>
    <row r="60" spans="1:20" x14ac:dyDescent="0.25">
      <c r="A60" s="44">
        <v>10</v>
      </c>
      <c r="B60" s="30" t="s">
        <v>50</v>
      </c>
      <c r="C60" s="30" t="s">
        <v>21</v>
      </c>
      <c r="D60" s="30">
        <v>11</v>
      </c>
      <c r="E60" s="30">
        <v>23</v>
      </c>
      <c r="F60" s="30">
        <v>4</v>
      </c>
      <c r="G60" s="44">
        <v>16</v>
      </c>
      <c r="H60" s="30">
        <v>54</v>
      </c>
      <c r="I60" s="30">
        <v>31</v>
      </c>
      <c r="K60" s="30">
        <v>10</v>
      </c>
      <c r="L60" s="30" t="s">
        <v>52</v>
      </c>
      <c r="M60" s="30">
        <v>10</v>
      </c>
      <c r="N60" s="47" t="s">
        <v>71</v>
      </c>
      <c r="P60" s="30">
        <v>10</v>
      </c>
      <c r="Q60" s="47" t="s">
        <v>114</v>
      </c>
      <c r="S60" s="30">
        <v>10</v>
      </c>
      <c r="T60" s="47" t="s">
        <v>177</v>
      </c>
    </row>
    <row r="61" spans="1:20" x14ac:dyDescent="0.25">
      <c r="A61" s="44">
        <v>11</v>
      </c>
      <c r="B61" s="30" t="s">
        <v>165</v>
      </c>
      <c r="C61" s="30" t="s">
        <v>21</v>
      </c>
      <c r="D61" s="30">
        <v>26</v>
      </c>
      <c r="E61" s="30">
        <v>14</v>
      </c>
      <c r="F61" s="30">
        <v>6</v>
      </c>
      <c r="G61" s="44">
        <v>11</v>
      </c>
      <c r="H61" s="30">
        <v>57</v>
      </c>
      <c r="I61" s="30">
        <v>31</v>
      </c>
      <c r="K61" s="30">
        <v>11</v>
      </c>
      <c r="L61" s="30" t="s">
        <v>50</v>
      </c>
      <c r="M61" s="30">
        <v>11</v>
      </c>
      <c r="N61" s="47" t="s">
        <v>96</v>
      </c>
      <c r="P61" s="30">
        <v>11</v>
      </c>
      <c r="Q61" s="47" t="s">
        <v>110</v>
      </c>
      <c r="S61" s="30">
        <v>11</v>
      </c>
      <c r="T61" s="47" t="s">
        <v>112</v>
      </c>
    </row>
    <row r="62" spans="1:20" x14ac:dyDescent="0.25">
      <c r="A62" s="44">
        <v>12</v>
      </c>
      <c r="B62" s="30" t="s">
        <v>52</v>
      </c>
      <c r="C62" s="30" t="s">
        <v>21</v>
      </c>
      <c r="D62" s="30">
        <v>10</v>
      </c>
      <c r="E62" s="30">
        <v>9</v>
      </c>
      <c r="F62" s="30">
        <v>17</v>
      </c>
      <c r="G62" s="44">
        <v>21</v>
      </c>
      <c r="H62" s="30">
        <v>57</v>
      </c>
      <c r="I62" s="30">
        <v>36</v>
      </c>
      <c r="K62" s="30">
        <v>12</v>
      </c>
      <c r="L62" s="30" t="s">
        <v>57</v>
      </c>
      <c r="M62" s="30">
        <v>12</v>
      </c>
      <c r="N62" s="47" t="s">
        <v>74</v>
      </c>
      <c r="P62" s="30">
        <v>12</v>
      </c>
      <c r="Q62" s="47" t="s">
        <v>80</v>
      </c>
      <c r="S62" s="30">
        <v>12</v>
      </c>
      <c r="T62" s="47" t="s">
        <v>181</v>
      </c>
    </row>
    <row r="63" spans="1:20" x14ac:dyDescent="0.25">
      <c r="A63" s="44">
        <v>13</v>
      </c>
      <c r="B63" s="30" t="s">
        <v>34</v>
      </c>
      <c r="C63" s="30" t="s">
        <v>6</v>
      </c>
      <c r="D63" s="30">
        <v>1</v>
      </c>
      <c r="E63" s="30">
        <v>23</v>
      </c>
      <c r="F63" s="30">
        <v>17</v>
      </c>
      <c r="G63" s="44">
        <v>21</v>
      </c>
      <c r="H63" s="30">
        <v>62</v>
      </c>
      <c r="I63" s="30">
        <v>39</v>
      </c>
      <c r="K63" s="30">
        <v>13</v>
      </c>
      <c r="L63" s="30" t="s">
        <v>23</v>
      </c>
      <c r="M63" s="30">
        <v>13</v>
      </c>
      <c r="N63" s="47" t="s">
        <v>92</v>
      </c>
      <c r="P63" s="30">
        <v>13</v>
      </c>
      <c r="Q63" s="47" t="s">
        <v>115</v>
      </c>
      <c r="S63" s="30">
        <v>13</v>
      </c>
      <c r="T63" s="47" t="s">
        <v>96</v>
      </c>
    </row>
    <row r="64" spans="1:20" x14ac:dyDescent="0.25">
      <c r="A64" s="44">
        <v>14</v>
      </c>
      <c r="B64" s="30" t="s">
        <v>42</v>
      </c>
      <c r="C64" s="30" t="s">
        <v>21</v>
      </c>
      <c r="D64" s="30">
        <v>6</v>
      </c>
      <c r="E64" s="30">
        <v>23</v>
      </c>
      <c r="F64" s="30">
        <v>17</v>
      </c>
      <c r="G64" s="44">
        <v>18</v>
      </c>
      <c r="H64" s="30">
        <v>64</v>
      </c>
      <c r="I64" s="30">
        <v>41</v>
      </c>
      <c r="K64" s="30">
        <v>14</v>
      </c>
      <c r="L64" s="30" t="s">
        <v>48</v>
      </c>
      <c r="M64" s="30">
        <v>14</v>
      </c>
      <c r="N64" s="47" t="s">
        <v>90</v>
      </c>
      <c r="P64" s="30">
        <v>14</v>
      </c>
      <c r="Q64" s="47" t="s">
        <v>94</v>
      </c>
      <c r="S64" s="30">
        <v>14</v>
      </c>
      <c r="T64" s="47" t="s">
        <v>182</v>
      </c>
    </row>
    <row r="65" spans="1:20" x14ac:dyDescent="0.25">
      <c r="A65" s="44">
        <v>15</v>
      </c>
      <c r="B65" s="30" t="s">
        <v>131</v>
      </c>
      <c r="C65" s="30" t="s">
        <v>18</v>
      </c>
      <c r="D65" s="30">
        <v>5</v>
      </c>
      <c r="E65" s="30">
        <v>23</v>
      </c>
      <c r="F65" s="30">
        <v>17</v>
      </c>
      <c r="G65" s="44">
        <v>21</v>
      </c>
      <c r="H65" s="30">
        <v>66</v>
      </c>
      <c r="I65" s="30">
        <v>43</v>
      </c>
      <c r="K65" s="30">
        <v>15</v>
      </c>
      <c r="L65" s="30" t="s">
        <v>29</v>
      </c>
      <c r="M65" s="30">
        <v>15</v>
      </c>
      <c r="N65" s="47" t="s">
        <v>86</v>
      </c>
      <c r="P65" s="30">
        <v>15</v>
      </c>
      <c r="Q65" s="47" t="s">
        <v>69</v>
      </c>
      <c r="S65" s="30">
        <v>15</v>
      </c>
      <c r="T65" s="47" t="s">
        <v>183</v>
      </c>
    </row>
    <row r="66" spans="1:20" x14ac:dyDescent="0.25">
      <c r="A66" s="44">
        <v>16</v>
      </c>
      <c r="B66" s="30" t="s">
        <v>167</v>
      </c>
      <c r="C66" s="30" t="s">
        <v>6</v>
      </c>
      <c r="D66" s="30">
        <v>26</v>
      </c>
      <c r="E66" s="30">
        <v>3</v>
      </c>
      <c r="F66" s="30">
        <v>17</v>
      </c>
      <c r="G66" s="44">
        <v>21</v>
      </c>
      <c r="H66" s="30">
        <v>67</v>
      </c>
      <c r="I66" s="30">
        <v>41</v>
      </c>
      <c r="K66" s="30">
        <v>15</v>
      </c>
      <c r="L66" s="30" t="s">
        <v>40</v>
      </c>
      <c r="M66" s="30">
        <v>16</v>
      </c>
      <c r="N66" s="47" t="s">
        <v>77</v>
      </c>
      <c r="P66" s="30">
        <v>15</v>
      </c>
      <c r="Q66" s="47" t="s">
        <v>72</v>
      </c>
      <c r="S66" s="30">
        <v>16</v>
      </c>
      <c r="T66" s="47" t="s">
        <v>106</v>
      </c>
    </row>
    <row r="67" spans="1:20" x14ac:dyDescent="0.25">
      <c r="A67" s="44">
        <v>17</v>
      </c>
      <c r="B67" s="30" t="s">
        <v>188</v>
      </c>
      <c r="C67" s="30" t="s">
        <v>6</v>
      </c>
      <c r="D67" s="30">
        <v>26</v>
      </c>
      <c r="E67" s="30">
        <v>23</v>
      </c>
      <c r="F67" s="30">
        <v>17</v>
      </c>
      <c r="G67" s="44">
        <v>2</v>
      </c>
      <c r="H67" s="30">
        <v>68</v>
      </c>
      <c r="I67" s="30">
        <v>42</v>
      </c>
      <c r="K67" s="30">
        <v>15</v>
      </c>
      <c r="L67" s="30" t="s">
        <v>20</v>
      </c>
      <c r="M67" s="30">
        <v>17</v>
      </c>
      <c r="N67" s="47" t="s">
        <v>94</v>
      </c>
      <c r="S67" s="30">
        <v>17</v>
      </c>
      <c r="T67" s="47" t="s">
        <v>94</v>
      </c>
    </row>
    <row r="68" spans="1:20" x14ac:dyDescent="0.25">
      <c r="A68" s="44">
        <v>18</v>
      </c>
      <c r="B68" s="30" t="s">
        <v>162</v>
      </c>
      <c r="C68" s="30" t="s">
        <v>6</v>
      </c>
      <c r="D68" s="30">
        <v>26</v>
      </c>
      <c r="E68" s="30">
        <v>5</v>
      </c>
      <c r="F68" s="30">
        <v>17</v>
      </c>
      <c r="G68" s="44">
        <v>21</v>
      </c>
      <c r="H68" s="30">
        <v>69</v>
      </c>
      <c r="I68" s="30">
        <v>43</v>
      </c>
      <c r="K68" s="30">
        <v>15</v>
      </c>
      <c r="L68" s="30" t="s">
        <v>31</v>
      </c>
      <c r="M68" s="30">
        <v>18</v>
      </c>
      <c r="N68" s="47" t="s">
        <v>89</v>
      </c>
      <c r="S68" s="30">
        <v>18</v>
      </c>
      <c r="T68" s="47" t="s">
        <v>184</v>
      </c>
    </row>
    <row r="69" spans="1:20" x14ac:dyDescent="0.25">
      <c r="A69" s="44">
        <v>19</v>
      </c>
      <c r="B69" s="30" t="s">
        <v>127</v>
      </c>
      <c r="C69" s="30" t="s">
        <v>18</v>
      </c>
      <c r="D69" s="30">
        <v>26</v>
      </c>
      <c r="E69" s="30">
        <v>8</v>
      </c>
      <c r="F69" s="30">
        <v>15</v>
      </c>
      <c r="G69" s="44">
        <v>21</v>
      </c>
      <c r="H69" s="30">
        <v>70</v>
      </c>
      <c r="I69" s="30">
        <v>44</v>
      </c>
      <c r="K69" s="30">
        <v>15</v>
      </c>
      <c r="L69" s="30" t="s">
        <v>33</v>
      </c>
      <c r="M69" s="30">
        <v>18</v>
      </c>
      <c r="N69" s="47" t="s">
        <v>80</v>
      </c>
      <c r="S69" s="30">
        <v>18</v>
      </c>
      <c r="T69" s="47" t="s">
        <v>186</v>
      </c>
    </row>
    <row r="70" spans="1:20" x14ac:dyDescent="0.25">
      <c r="A70" s="44">
        <v>20</v>
      </c>
      <c r="B70" s="30" t="s">
        <v>160</v>
      </c>
      <c r="C70" s="30" t="s">
        <v>21</v>
      </c>
      <c r="D70" s="30">
        <v>26</v>
      </c>
      <c r="E70" s="30">
        <v>18</v>
      </c>
      <c r="F70" s="30">
        <v>12</v>
      </c>
      <c r="G70" s="44">
        <v>15</v>
      </c>
      <c r="H70" s="30">
        <v>71</v>
      </c>
      <c r="I70" s="30">
        <v>45</v>
      </c>
      <c r="K70" s="30">
        <v>15</v>
      </c>
      <c r="L70" s="30" t="s">
        <v>36</v>
      </c>
      <c r="M70" s="30">
        <v>18</v>
      </c>
      <c r="N70" s="47" t="s">
        <v>87</v>
      </c>
      <c r="S70" s="30">
        <v>18</v>
      </c>
      <c r="T70" s="47" t="s">
        <v>69</v>
      </c>
    </row>
    <row r="71" spans="1:20" x14ac:dyDescent="0.25">
      <c r="A71" s="44">
        <v>21</v>
      </c>
      <c r="B71" s="30" t="s">
        <v>168</v>
      </c>
      <c r="C71" s="30" t="s">
        <v>21</v>
      </c>
      <c r="D71" s="30">
        <v>26</v>
      </c>
      <c r="E71" s="30">
        <v>17</v>
      </c>
      <c r="F71" s="30">
        <v>14</v>
      </c>
      <c r="G71" s="44">
        <v>17</v>
      </c>
      <c r="H71" s="30">
        <v>74</v>
      </c>
      <c r="I71" s="30">
        <v>48</v>
      </c>
      <c r="K71" s="30">
        <v>15</v>
      </c>
      <c r="L71" s="30" t="s">
        <v>38</v>
      </c>
      <c r="M71" s="30">
        <v>18</v>
      </c>
      <c r="N71" s="47" t="s">
        <v>69</v>
      </c>
    </row>
    <row r="72" spans="1:20" x14ac:dyDescent="0.25">
      <c r="A72" s="44">
        <v>22</v>
      </c>
      <c r="B72" s="30" t="s">
        <v>130</v>
      </c>
      <c r="C72" s="30" t="s">
        <v>18</v>
      </c>
      <c r="D72" s="30">
        <v>26</v>
      </c>
      <c r="E72" s="30">
        <v>13</v>
      </c>
      <c r="F72" s="30">
        <v>17</v>
      </c>
      <c r="G72" s="44">
        <v>18</v>
      </c>
      <c r="H72" s="30">
        <v>74</v>
      </c>
      <c r="I72" s="30">
        <v>48</v>
      </c>
      <c r="K72" s="30">
        <v>15</v>
      </c>
      <c r="L72" s="30" t="s">
        <v>19</v>
      </c>
      <c r="M72" s="30">
        <v>23</v>
      </c>
      <c r="N72" s="47" t="s">
        <v>69</v>
      </c>
    </row>
    <row r="73" spans="1:20" x14ac:dyDescent="0.25">
      <c r="A73" s="44">
        <v>23</v>
      </c>
      <c r="B73" s="30" t="s">
        <v>158</v>
      </c>
      <c r="C73" s="30" t="s">
        <v>21</v>
      </c>
      <c r="D73" s="30">
        <v>13</v>
      </c>
      <c r="E73" s="30">
        <v>23</v>
      </c>
      <c r="F73" s="30">
        <v>17</v>
      </c>
      <c r="G73" s="44">
        <v>21</v>
      </c>
      <c r="H73" s="30">
        <v>74</v>
      </c>
      <c r="I73" s="30">
        <v>51</v>
      </c>
      <c r="K73" s="30">
        <v>15</v>
      </c>
      <c r="L73" s="30" t="s">
        <v>46</v>
      </c>
    </row>
    <row r="74" spans="1:20" x14ac:dyDescent="0.25">
      <c r="A74" s="44">
        <v>24</v>
      </c>
      <c r="B74" s="30" t="s">
        <v>48</v>
      </c>
      <c r="C74" s="30" t="s">
        <v>6</v>
      </c>
      <c r="D74" s="30">
        <v>14</v>
      </c>
      <c r="E74" s="30">
        <v>23</v>
      </c>
      <c r="F74" s="30">
        <v>17</v>
      </c>
      <c r="G74" s="44">
        <v>21</v>
      </c>
      <c r="H74" s="30">
        <v>75</v>
      </c>
      <c r="I74" s="30">
        <v>52</v>
      </c>
      <c r="K74" s="30">
        <v>15</v>
      </c>
      <c r="L74" s="30" t="s">
        <v>54</v>
      </c>
    </row>
    <row r="75" spans="1:20" x14ac:dyDescent="0.25">
      <c r="A75" s="44">
        <v>25</v>
      </c>
      <c r="B75" s="30" t="s">
        <v>189</v>
      </c>
      <c r="C75" s="30" t="s">
        <v>21</v>
      </c>
      <c r="D75" s="30">
        <v>26</v>
      </c>
      <c r="E75" s="30">
        <v>23</v>
      </c>
      <c r="F75" s="30">
        <v>17</v>
      </c>
      <c r="G75" s="44">
        <v>10</v>
      </c>
      <c r="H75" s="30">
        <v>76</v>
      </c>
      <c r="I75" s="30">
        <v>50</v>
      </c>
      <c r="K75" s="30">
        <v>26</v>
      </c>
      <c r="L75" s="30" t="s">
        <v>58</v>
      </c>
    </row>
    <row r="76" spans="1:20" x14ac:dyDescent="0.25">
      <c r="A76" s="44">
        <v>26</v>
      </c>
      <c r="B76" s="30" t="s">
        <v>190</v>
      </c>
      <c r="C76" s="30" t="s">
        <v>21</v>
      </c>
      <c r="D76" s="30">
        <v>26</v>
      </c>
      <c r="E76" s="30">
        <v>23</v>
      </c>
      <c r="F76" s="30">
        <v>13</v>
      </c>
      <c r="G76" s="44">
        <v>14</v>
      </c>
      <c r="H76" s="30">
        <v>76</v>
      </c>
      <c r="I76" s="30">
        <v>50</v>
      </c>
    </row>
    <row r="77" spans="1:20" x14ac:dyDescent="0.25">
      <c r="A77" s="44">
        <v>27</v>
      </c>
      <c r="B77" s="30" t="s">
        <v>163</v>
      </c>
      <c r="C77" s="30" t="s">
        <v>164</v>
      </c>
      <c r="D77" s="30">
        <v>26</v>
      </c>
      <c r="E77" s="30">
        <v>12</v>
      </c>
      <c r="F77" s="30">
        <v>17</v>
      </c>
      <c r="G77" s="44">
        <v>21</v>
      </c>
      <c r="H77" s="30">
        <v>76</v>
      </c>
      <c r="I77" s="30">
        <v>50</v>
      </c>
    </row>
    <row r="78" spans="1:20" x14ac:dyDescent="0.25">
      <c r="A78" s="44">
        <v>28</v>
      </c>
      <c r="B78" s="30" t="s">
        <v>38</v>
      </c>
      <c r="C78" s="30" t="s">
        <v>21</v>
      </c>
      <c r="D78" s="30">
        <v>26</v>
      </c>
      <c r="E78" s="30">
        <v>18</v>
      </c>
      <c r="F78" s="30">
        <v>15</v>
      </c>
      <c r="G78" s="44">
        <v>18</v>
      </c>
      <c r="H78" s="30">
        <v>77</v>
      </c>
      <c r="I78" s="30">
        <v>51</v>
      </c>
    </row>
    <row r="79" spans="1:20" x14ac:dyDescent="0.25">
      <c r="A79" s="44">
        <v>29</v>
      </c>
      <c r="B79" s="30" t="s">
        <v>133</v>
      </c>
      <c r="C79" s="30" t="s">
        <v>21</v>
      </c>
      <c r="D79" s="30">
        <v>26</v>
      </c>
      <c r="E79" s="30">
        <v>23</v>
      </c>
      <c r="F79" s="30">
        <v>17</v>
      </c>
      <c r="G79" s="44">
        <v>12</v>
      </c>
      <c r="H79" s="30">
        <v>78</v>
      </c>
      <c r="I79" s="30">
        <v>52</v>
      </c>
    </row>
    <row r="80" spans="1:20" x14ac:dyDescent="0.25">
      <c r="A80" s="44">
        <v>30</v>
      </c>
      <c r="B80" s="30" t="s">
        <v>159</v>
      </c>
      <c r="C80" s="30" t="s">
        <v>21</v>
      </c>
      <c r="D80" s="30">
        <v>26</v>
      </c>
      <c r="E80" s="30">
        <v>16</v>
      </c>
      <c r="F80" s="30">
        <v>17</v>
      </c>
      <c r="G80" s="44">
        <v>21</v>
      </c>
      <c r="H80" s="30">
        <v>80</v>
      </c>
      <c r="I80" s="30">
        <v>54</v>
      </c>
    </row>
    <row r="81" spans="1:9" x14ac:dyDescent="0.25">
      <c r="A81" s="44">
        <v>31</v>
      </c>
      <c r="B81" s="30" t="s">
        <v>36</v>
      </c>
      <c r="C81" s="30" t="s">
        <v>21</v>
      </c>
      <c r="D81" s="30">
        <v>26</v>
      </c>
      <c r="E81" s="30">
        <v>23</v>
      </c>
      <c r="F81" s="30">
        <v>11</v>
      </c>
      <c r="G81" s="44">
        <v>21</v>
      </c>
      <c r="H81" s="30">
        <v>81</v>
      </c>
      <c r="I81" s="30">
        <v>55</v>
      </c>
    </row>
    <row r="82" spans="1:9" x14ac:dyDescent="0.25">
      <c r="A82" s="44">
        <v>32</v>
      </c>
      <c r="B82" s="30" t="s">
        <v>170</v>
      </c>
      <c r="C82" s="30" t="s">
        <v>21</v>
      </c>
      <c r="D82" s="30">
        <v>26</v>
      </c>
      <c r="E82" s="30">
        <v>18</v>
      </c>
      <c r="F82" s="30">
        <v>17</v>
      </c>
      <c r="G82" s="44">
        <v>21</v>
      </c>
      <c r="H82" s="30">
        <v>82</v>
      </c>
      <c r="I82" s="30">
        <v>56</v>
      </c>
    </row>
    <row r="83" spans="1:9" x14ac:dyDescent="0.25">
      <c r="A83" s="44">
        <v>33</v>
      </c>
      <c r="B83" s="30" t="s">
        <v>169</v>
      </c>
      <c r="C83" s="30" t="s">
        <v>18</v>
      </c>
      <c r="D83" s="30">
        <v>26</v>
      </c>
      <c r="E83" s="30">
        <v>18</v>
      </c>
      <c r="F83" s="30">
        <v>17</v>
      </c>
      <c r="G83" s="44">
        <v>21</v>
      </c>
      <c r="H83" s="30">
        <v>82</v>
      </c>
      <c r="I83" s="30">
        <v>56</v>
      </c>
    </row>
    <row r="84" spans="1:9" x14ac:dyDescent="0.25">
      <c r="A84" s="44">
        <v>34</v>
      </c>
      <c r="B84" s="30" t="s">
        <v>191</v>
      </c>
      <c r="C84" s="30" t="s">
        <v>166</v>
      </c>
      <c r="D84" s="30">
        <v>26</v>
      </c>
      <c r="E84" s="30">
        <v>23</v>
      </c>
      <c r="F84" s="30">
        <v>16</v>
      </c>
      <c r="G84" s="44">
        <v>21</v>
      </c>
      <c r="H84" s="30">
        <v>86</v>
      </c>
      <c r="I84" s="30">
        <v>60</v>
      </c>
    </row>
    <row r="85" spans="1:9" x14ac:dyDescent="0.25">
      <c r="A85" s="44">
        <v>35</v>
      </c>
      <c r="B85" s="30" t="s">
        <v>161</v>
      </c>
      <c r="C85" s="30" t="s">
        <v>21</v>
      </c>
      <c r="D85" s="30">
        <v>26</v>
      </c>
      <c r="E85" s="30">
        <v>23</v>
      </c>
      <c r="F85" s="30">
        <v>17</v>
      </c>
      <c r="G85" s="44">
        <v>21</v>
      </c>
      <c r="H85" s="30">
        <v>87</v>
      </c>
      <c r="I85" s="30">
        <v>61</v>
      </c>
    </row>
    <row r="86" spans="1:9" x14ac:dyDescent="0.25">
      <c r="A86" s="44">
        <v>36</v>
      </c>
      <c r="B86" s="30" t="s">
        <v>46</v>
      </c>
      <c r="C86" s="30" t="s">
        <v>6</v>
      </c>
      <c r="D86" s="30">
        <v>26</v>
      </c>
      <c r="E86" s="30">
        <v>23</v>
      </c>
      <c r="F86" s="30">
        <v>17</v>
      </c>
      <c r="G86" s="44">
        <v>21</v>
      </c>
      <c r="H86" s="30">
        <v>87</v>
      </c>
      <c r="I86" s="30">
        <v>61</v>
      </c>
    </row>
    <row r="87" spans="1:9" x14ac:dyDescent="0.25">
      <c r="A87" s="44">
        <v>37</v>
      </c>
      <c r="B87" s="30" t="s">
        <v>54</v>
      </c>
      <c r="C87" s="30" t="s">
        <v>14</v>
      </c>
      <c r="D87" s="30">
        <v>26</v>
      </c>
      <c r="E87" s="30">
        <v>23</v>
      </c>
      <c r="F87" s="30">
        <v>17</v>
      </c>
      <c r="G87" s="44">
        <v>21</v>
      </c>
      <c r="H87" s="30">
        <v>87</v>
      </c>
      <c r="I87" s="30">
        <v>61</v>
      </c>
    </row>
    <row r="88" spans="1:9" x14ac:dyDescent="0.25">
      <c r="A88" s="44">
        <v>38</v>
      </c>
      <c r="B88" s="30" t="s">
        <v>156</v>
      </c>
      <c r="C88" s="30" t="s">
        <v>6</v>
      </c>
      <c r="D88" s="30">
        <v>26</v>
      </c>
      <c r="E88" s="30">
        <v>23</v>
      </c>
      <c r="F88" s="30">
        <v>17</v>
      </c>
      <c r="G88" s="44">
        <v>21</v>
      </c>
      <c r="H88" s="30">
        <v>87</v>
      </c>
      <c r="I88" s="30">
        <v>61</v>
      </c>
    </row>
    <row r="89" spans="1:9" x14ac:dyDescent="0.25">
      <c r="A89" s="44">
        <v>39</v>
      </c>
      <c r="B89" s="30" t="s">
        <v>58</v>
      </c>
      <c r="C89" s="30" t="s">
        <v>21</v>
      </c>
      <c r="D89" s="30">
        <v>26</v>
      </c>
      <c r="E89" s="30">
        <v>23</v>
      </c>
      <c r="F89" s="30">
        <v>17</v>
      </c>
      <c r="G89" s="44">
        <v>21</v>
      </c>
      <c r="H89" s="30">
        <v>87</v>
      </c>
      <c r="I89" s="30">
        <v>61</v>
      </c>
    </row>
  </sheetData>
  <mergeCells count="2">
    <mergeCell ref="A1:I1"/>
    <mergeCell ref="A2:I2"/>
  </mergeCells>
  <pageMargins left="0.70866141732283472" right="0.51181102362204722" top="0.74803149606299213" bottom="0.74803149606299213" header="0.31496062992125984" footer="0.31496062992125984"/>
  <pageSetup paperSize="9" scale="93" orientation="portrait" horizontalDpi="4294967292" verticalDpi="4294967292" r:id="rId1"/>
  <headerFooter>
    <oddHeader>&amp;L&amp;"-,Bold Italic"&amp;14Triple Crown - Overall Results - 2016~2017&amp;R&amp;G</oddHeader>
    <oddFooter>&amp;A&amp;RPage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Triple Crown 1 - 2016 </vt:lpstr>
      <vt:lpstr>Triple Crown 2 - 2016 </vt:lpstr>
      <vt:lpstr>Triple Crown 3 - 2016 </vt:lpstr>
      <vt:lpstr>Triple Crown 4 - 2017 </vt:lpstr>
      <vt:lpstr>ISAF SCHRS Handicaps</vt:lpstr>
      <vt:lpstr>Pearlys Challenge</vt:lpstr>
      <vt:lpstr>TC 2016 Overall Standings</vt:lpstr>
      <vt:lpstr>Triple Crown 4 - 28.01.2017</vt:lpstr>
      <vt:lpstr>TC 2016~2017 Overall Standings</vt:lpstr>
      <vt:lpstr>'TC 2016 Overall Standings'!Print_Area</vt:lpstr>
      <vt:lpstr>'TC 2016~2017 Overall Standings'!Print_Area</vt:lpstr>
      <vt:lpstr>'Triple Crown 1 - 2016 '!Print_Area</vt:lpstr>
      <vt:lpstr>'Triple Crown 2 - 2016 '!Print_Area</vt:lpstr>
      <vt:lpstr>'Triple Crown 3 - 2016 '!Print_Area</vt:lpstr>
      <vt:lpstr>'Triple Crown 4 - 2017 '!Print_Area</vt:lpstr>
      <vt:lpstr>'Triple Crown 4 - 28.01.2017'!Print_Area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jryall</dc:creator>
  <cp:lastModifiedBy>Mark Wijtenburg</cp:lastModifiedBy>
  <cp:lastPrinted>2017-02-01T17:43:14Z</cp:lastPrinted>
  <dcterms:created xsi:type="dcterms:W3CDTF">2013-10-20T17:04:53Z</dcterms:created>
  <dcterms:modified xsi:type="dcterms:W3CDTF">2017-03-29T06:17:32Z</dcterms:modified>
</cp:coreProperties>
</file>